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duras\Desktop\Koordinasyon 2018-1\"/>
    </mc:Choice>
  </mc:AlternateContent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Sayfa1!$C$1:$C$177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L68" i="1"/>
  <c r="I68" i="1"/>
  <c r="H13" i="2" l="1"/>
  <c r="G13" i="2"/>
  <c r="I13" i="2"/>
  <c r="F13" i="2"/>
  <c r="H176" i="1"/>
  <c r="I176" i="1"/>
  <c r="J176" i="1"/>
  <c r="J177" i="1" s="1"/>
  <c r="L176" i="1"/>
  <c r="O176" i="1"/>
  <c r="H137" i="1"/>
  <c r="I137" i="1"/>
  <c r="L137" i="1"/>
  <c r="N137" i="1"/>
  <c r="N177" i="1" s="1"/>
  <c r="O137" i="1"/>
  <c r="H112" i="1"/>
  <c r="I112" i="1"/>
  <c r="L112" i="1"/>
  <c r="O112" i="1"/>
  <c r="N86" i="1"/>
  <c r="J86" i="1"/>
  <c r="Q86" i="1"/>
  <c r="J68" i="1"/>
  <c r="H53" i="1"/>
  <c r="I53" i="1"/>
  <c r="L53" i="1"/>
  <c r="O53" i="1"/>
  <c r="H26" i="1"/>
  <c r="I26" i="1"/>
  <c r="I54" i="1" s="1"/>
  <c r="J26" i="1"/>
  <c r="J54" i="1" s="1"/>
  <c r="K26" i="1"/>
  <c r="K54" i="1" s="1"/>
  <c r="L26" i="1"/>
  <c r="M26" i="1"/>
  <c r="M54" i="1" s="1"/>
  <c r="N26" i="1"/>
  <c r="N54" i="1" s="1"/>
  <c r="O26" i="1"/>
  <c r="H177" i="1" l="1"/>
  <c r="L177" i="1"/>
  <c r="O54" i="1"/>
  <c r="H54" i="1"/>
  <c r="L54" i="1"/>
  <c r="O177" i="1"/>
  <c r="I177" i="1"/>
</calcChain>
</file>

<file path=xl/sharedStrings.xml><?xml version="1.0" encoding="utf-8"?>
<sst xmlns="http://schemas.openxmlformats.org/spreadsheetml/2006/main" count="849" uniqueCount="480">
  <si>
    <t>PROJE NO</t>
  </si>
  <si>
    <t>SEKTÖRÜ</t>
  </si>
  <si>
    <t>PROJENİN ADI</t>
  </si>
  <si>
    <t>YERİ</t>
  </si>
  <si>
    <t>KAREKTERİSTİĞİ</t>
  </si>
  <si>
    <t>İŞİN BAŞL.- BİTİŞ TARİHİ</t>
  </si>
  <si>
    <t>PROJE TUTARI</t>
  </si>
  <si>
    <t>DIŞ</t>
  </si>
  <si>
    <t>TOPLAM</t>
  </si>
  <si>
    <t>Kredi</t>
  </si>
  <si>
    <t>Özkaynak</t>
  </si>
  <si>
    <t>91A010310</t>
  </si>
  <si>
    <t>TARIM</t>
  </si>
  <si>
    <t>Büyük Menderes-Cindere</t>
  </si>
  <si>
    <t>Denizli</t>
  </si>
  <si>
    <t>2017A010100</t>
  </si>
  <si>
    <t>Gölhisar-Acıpayam 3. Merhale</t>
  </si>
  <si>
    <t>Sulama 2.881 ha</t>
  </si>
  <si>
    <t>2017-2019</t>
  </si>
  <si>
    <t>2017AO10110</t>
  </si>
  <si>
    <t>Çürüksu Sağ Sahil Sulaması Yenileme Bereket Sulama Birliği Katkısı</t>
  </si>
  <si>
    <t>Yenileme 3.570 ha</t>
  </si>
  <si>
    <t>2017-2020</t>
  </si>
  <si>
    <t>2016C010070</t>
  </si>
  <si>
    <t>Denizli Gıda Kontrol Laboratuvar Müdürlüğü</t>
  </si>
  <si>
    <t>Etüt-Proje, Müşavirlik, Makine-Teçhizat, İnşaat (3.580 m2)</t>
  </si>
  <si>
    <t>2016-2019</t>
  </si>
  <si>
    <t>09A010150</t>
  </si>
  <si>
    <t>Çürüksu-Akbaş</t>
  </si>
  <si>
    <t>Depolama: 24,35 hm3,  sulama: 790 ha</t>
  </si>
  <si>
    <t>2009-2017</t>
  </si>
  <si>
    <t>1977E040390</t>
  </si>
  <si>
    <t>ULAŞTIRMA</t>
  </si>
  <si>
    <t>Denizli-Acıpayam-13. Bölge Hd.</t>
  </si>
  <si>
    <t>Denizli-Acıpayam</t>
  </si>
  <si>
    <t>Bölünmüş Yol (78 km)</t>
  </si>
  <si>
    <t xml:space="preserve">2006E040440 </t>
  </si>
  <si>
    <t xml:space="preserve">(Denizli-Acıpayam)Ayr.-Kale </t>
  </si>
  <si>
    <t>Bölünmüş Yol (41 km)</t>
  </si>
  <si>
    <t>1994E040970</t>
  </si>
  <si>
    <t>Denizli-Çardak 13. Bölge Hududu</t>
  </si>
  <si>
    <t>Bölünmüş Yol 59( km)</t>
  </si>
  <si>
    <t>2013K050100</t>
  </si>
  <si>
    <t xml:space="preserve">DKH-İÇME SUYU </t>
  </si>
  <si>
    <t>Denizli İçmesuyu Projesi</t>
  </si>
  <si>
    <t>İsale Hattı (22,53 km), İçmesuyu Arıtma Tesisi (100.000 m3/gün), İçmesuyu Temini (53 hm3/yıl)</t>
  </si>
  <si>
    <t xml:space="preserve">DKH-KANALİZASYON </t>
  </si>
  <si>
    <t>Denizli İçmesuyu Projesi (DESKİ)</t>
  </si>
  <si>
    <t>DKH-İÇME SUYU</t>
  </si>
  <si>
    <t>Şebeke (180 km)</t>
  </si>
  <si>
    <t>2017-2022</t>
  </si>
  <si>
    <t>Denizli Kanalizasyon Projesi (DESKİ)</t>
  </si>
  <si>
    <t>Denizli Kanalizasyon Şebekesi (277 km)</t>
  </si>
  <si>
    <t>2015K080130</t>
  </si>
  <si>
    <t>DKH</t>
  </si>
  <si>
    <t>Katı Atık Bertaraf Tesisi Yapımı</t>
  </si>
  <si>
    <t>Katı Atık Yönetimi Tesisi (180.858</t>
  </si>
  <si>
    <t>2015-2017</t>
  </si>
  <si>
    <t>2015K080180</t>
  </si>
  <si>
    <t>İtfaiye ve Acil Müdahale Aracı Alımı Projesi</t>
  </si>
  <si>
    <t>Denizli-Merkez</t>
  </si>
  <si>
    <t>İtfaiye (19 adet)</t>
  </si>
  <si>
    <t>2015-2018</t>
  </si>
  <si>
    <t>2010K121310</t>
  </si>
  <si>
    <t>DKH-SOSYAL-TEKNOLOJİK ARAŞTIRMA</t>
  </si>
  <si>
    <t>Merkezi Araştırma Labaratuvarı</t>
  </si>
  <si>
    <t>Makine,teçhizat,teknolojik araştırma</t>
  </si>
  <si>
    <t>İnşaat</t>
  </si>
  <si>
    <t>İnşaat (3.800 m2)</t>
  </si>
  <si>
    <t>2010-2011</t>
  </si>
  <si>
    <t>Diğer</t>
  </si>
  <si>
    <t xml:space="preserve">Rektörlük Bilimsel Araştırma Projeleri </t>
  </si>
  <si>
    <t>Proje Desteği</t>
  </si>
  <si>
    <t>Denizli Projeleri Toplamı-1</t>
  </si>
  <si>
    <t>2016D000320</t>
  </si>
  <si>
    <t>ENERJİ</t>
  </si>
  <si>
    <t>Denizli Batı 380 TM</t>
  </si>
  <si>
    <t>154 Kv Trafo Fideri (1 adet) 154/33 Kv 100 MVA (1 adet)  380/154 Kv 250 MVA (2 adet)</t>
  </si>
  <si>
    <t>2017D000220</t>
  </si>
  <si>
    <t>Yatağan - Denizli Batı - Denizli - 4 EİH (TTFO)</t>
  </si>
  <si>
    <t>Aydın,Denizli</t>
  </si>
  <si>
    <t>380 kV 2x3B 1272 MCM (16 km), 380 kV 3B 1272</t>
  </si>
  <si>
    <t>MCM (111 km)</t>
  </si>
  <si>
    <t>2013I000480</t>
  </si>
  <si>
    <t>SAĞLIK</t>
  </si>
  <si>
    <t>Fizik Tedavi ve Rehabilitasyon Hastanesi</t>
  </si>
  <si>
    <t>2017I000440</t>
  </si>
  <si>
    <t>Muhtelif Işler</t>
  </si>
  <si>
    <t>Büyük Onarım, Makine-Teçhizat</t>
  </si>
  <si>
    <t>EĞİTİM</t>
  </si>
  <si>
    <t>Muhtelif İşler</t>
  </si>
  <si>
    <t>Bakım Onarım, Bilgi ve İletişim Teknolojileri, Maklne-Teçhizat, T-2 (1 adet), T-5 (1 adet)</t>
  </si>
  <si>
    <t>Çeşitli Ünitelerin Etüd Projesi</t>
  </si>
  <si>
    <t>Etüt-Proje</t>
  </si>
  <si>
    <t>1994H032540</t>
  </si>
  <si>
    <t>Kampüs Altyapısı</t>
  </si>
  <si>
    <t>1994-2019</t>
  </si>
  <si>
    <t xml:space="preserve">1994H032570 </t>
  </si>
  <si>
    <t>Derslik ve Merkezi Birimler</t>
  </si>
  <si>
    <t>Yayın Alımı</t>
  </si>
  <si>
    <t>1994H050240</t>
  </si>
  <si>
    <t>Açık ve Kapalı Spor Tesisleri</t>
  </si>
  <si>
    <t>Bakım-Onarım</t>
  </si>
  <si>
    <t>2016H020170</t>
  </si>
  <si>
    <t>Denizli Dini Yüksek İhtisas Merkezi</t>
  </si>
  <si>
    <t>Hizmet Binası (20.000 m2)</t>
  </si>
  <si>
    <t>DENİZLİ İLİNİN DİĞER İLLERLE ORTAK YATIRIM PROJELERİ (BİN TL)</t>
  </si>
  <si>
    <t>1990F000070</t>
  </si>
  <si>
    <t>ULAŞTIRMA-Karayolu Ulaştırması</t>
  </si>
  <si>
    <t>Turistik Yörelere Ulaşım Yolları</t>
  </si>
  <si>
    <t>Muhtelif</t>
  </si>
  <si>
    <t>Karayolu Altyapısı, Karayolu Yenileme, Karayolu İyileştirme</t>
  </si>
  <si>
    <t>2005F000130</t>
  </si>
  <si>
    <t>Turizm Alanı ve Merkezi Yolların Yapımı</t>
  </si>
  <si>
    <t>2005-2019</t>
  </si>
  <si>
    <t>Dinar-Denizli-Aydın</t>
  </si>
  <si>
    <t>Bölünmüş Yol (244 km)</t>
  </si>
  <si>
    <t>1994-2020</t>
  </si>
  <si>
    <t>2010E040190</t>
  </si>
  <si>
    <t>Muğla-Kale-Tavas-(Denizli-Serinhisar) Ayr.</t>
  </si>
  <si>
    <t>Muğla, Denizli</t>
  </si>
  <si>
    <t>BY BSK (116 km)</t>
  </si>
  <si>
    <t>2010-2020</t>
  </si>
  <si>
    <t>10E040210</t>
  </si>
  <si>
    <t>Denizli-Çardak Ayrımı-Sivaslı-Uşak</t>
  </si>
  <si>
    <t>Uşak-Denizli</t>
  </si>
  <si>
    <t xml:space="preserve"> BY 109 Km</t>
  </si>
  <si>
    <t>1993E040860</t>
  </si>
  <si>
    <t>Salihli-Alaşehir-Buldan –(Aydın-Denizli Ayrım)</t>
  </si>
  <si>
    <t>Aydın-Denizli</t>
  </si>
  <si>
    <t>Bölünmüş Yol (79 km)</t>
  </si>
  <si>
    <t>Ortak Projeler Toplamı</t>
  </si>
  <si>
    <t>TOPLULAŞTIRILMIŞ YATIRIM PROJELERİ (BİN TL)</t>
  </si>
  <si>
    <t xml:space="preserve">Muhtelif </t>
  </si>
  <si>
    <t>2016-2020</t>
  </si>
  <si>
    <t>77A010320</t>
  </si>
  <si>
    <t xml:space="preserve">Küçük Su İşleri </t>
  </si>
  <si>
    <t>Depolama (1.050 hm3), Drenaj (500 ha), Kuyu(5.540 adet), Sulama (229.835 ha), Taşkın64.000 ha), (36 il), (309 ilçe), (767 köy), 565 mahalle)</t>
  </si>
  <si>
    <t>1977-2021</t>
  </si>
  <si>
    <t>10A020060</t>
  </si>
  <si>
    <t xml:space="preserve">TARIM - Gıda Tarım  Hay Bak. </t>
  </si>
  <si>
    <t>Bitkisel üretimi geliştirme projesi</t>
  </si>
  <si>
    <t>Prj.Yür.Gid.Mak. Techizat Yap.Tes.ve Onarım</t>
  </si>
  <si>
    <t>10A030010</t>
  </si>
  <si>
    <t xml:space="preserve">TARIM - Gıda Tarım  HayBak. </t>
  </si>
  <si>
    <t>Hayvancılığı geliştirme projesi</t>
  </si>
  <si>
    <t xml:space="preserve">Prj.Yür.Gid.Mak. Techizat </t>
  </si>
  <si>
    <t>14A040030</t>
  </si>
  <si>
    <t xml:space="preserve">TARIM - Gıda Tarım Hay.Bak. </t>
  </si>
  <si>
    <t>Su Ürünlerini Üretimini Geliştirme Projesi</t>
  </si>
  <si>
    <t>Prj.Yür.Gid.Mak. Techizat, B.Onr.</t>
  </si>
  <si>
    <t>2009A020050</t>
  </si>
  <si>
    <t>TARIM - Gıda Tarım Hay.Bak.</t>
  </si>
  <si>
    <t>Kırsal Kalkınma Yatırımlarının Desteklenmesi Projesi</t>
  </si>
  <si>
    <t>Bakım Onarım, Etüt-Proje, Müşavirlik, Makine-Teçhizat, Program Destekleri</t>
  </si>
  <si>
    <t>2009-2019</t>
  </si>
  <si>
    <t>2009A020040</t>
  </si>
  <si>
    <t>Çevre Amaçlı Tarımsal Alanların Korunması Projesi</t>
  </si>
  <si>
    <t>Bakım Onarım, Makine-Teçhizat,</t>
  </si>
  <si>
    <t>Müşavirlik/Kontrollük</t>
  </si>
  <si>
    <t>10A020050</t>
  </si>
  <si>
    <t>Tarımsal Kapasitenin Geliştirilmesi Projesi</t>
  </si>
  <si>
    <t>Prj.Yür.Gid.,Mak.-Teç., Yapı-Tes., Büyük Onar.,</t>
  </si>
  <si>
    <t>Toprak Etüt İşleri,Yazılım</t>
  </si>
  <si>
    <t>10A020040</t>
  </si>
  <si>
    <t xml:space="preserve">TARIM - Gıda Tarım  Hay. Bak. </t>
  </si>
  <si>
    <t>Bitki Sağlığı Uygulamaları ve Kontrolü Prj.</t>
  </si>
  <si>
    <t>Prj.Yür.Gid.Mak. Techizat Yapı-Tes., Büyük Onar.</t>
  </si>
  <si>
    <t>Top.Projeler 1. Sayfa Toplamı</t>
  </si>
  <si>
    <t>TOPLULAŞTIRILMIŞ YATIRIM PROJELERİ-Devamı- (BİN TL)</t>
  </si>
  <si>
    <t>KARAKTERİSTİĞİ</t>
  </si>
  <si>
    <t>2003A030020</t>
  </si>
  <si>
    <t xml:space="preserve">TARIM - Gıda Tarım ve Hayvancılık Bak. </t>
  </si>
  <si>
    <t>Hayvan Hastalıkları ve Zararlıları ile Mücadele Projesi</t>
  </si>
  <si>
    <t>TARIM - Gıda Tarım ve Hayvancılık Bak.</t>
  </si>
  <si>
    <t>Tarımsal Yayım Hizmetleri Projesi</t>
  </si>
  <si>
    <t>Bakım,onarım, makine, teçhizat, müşavirlik, kontrolörlük</t>
  </si>
  <si>
    <t>Kadın Çiftçiler Tarımsal Yayım Projesi</t>
  </si>
  <si>
    <t>Müşavirlik, Kontrolörlük</t>
  </si>
  <si>
    <t>TARIM - Gıda Tarım ve Hayvancılık Bak</t>
  </si>
  <si>
    <t>İyi Tarım Uygulamalarının Yaygınlaştırılması veKontrolü Projesi</t>
  </si>
  <si>
    <t>2012-2018</t>
  </si>
  <si>
    <t>Organik Tarımın Yaygınlaştırılması ve Kontrolü Projesi</t>
  </si>
  <si>
    <t>2016A020050</t>
  </si>
  <si>
    <t>Tarım Arazileri Edindirme ve Yönetimi Projesi</t>
  </si>
  <si>
    <t>Arazi Dağıtımı (45.125 ha), Bilgi ve İletişim Teknolojileri, Etüt-Proje Makine-Teçhizat, Müşavirlik/Kontrollük</t>
  </si>
  <si>
    <t>2012A020050</t>
  </si>
  <si>
    <t>Türkiye Tarım Havzaları Geliştirme Projesi</t>
  </si>
  <si>
    <t>Bakım Onar Müşavirlik/Kontrollük ım, Makine-Teçhizat,</t>
  </si>
  <si>
    <t>2010A020100</t>
  </si>
  <si>
    <t>TARIM-Gıda Tarım ve Hayvancılık Bak.</t>
  </si>
  <si>
    <t>Arazi Toplulaştırma ve TİGH Projesi</t>
  </si>
  <si>
    <t xml:space="preserve">Toplulaştırma ve TİGH 1.494.082  ha </t>
  </si>
  <si>
    <t>96E040990</t>
  </si>
  <si>
    <t>ULAŞTIRMA - Karayolu Ulaştırması</t>
  </si>
  <si>
    <t xml:space="preserve">Kara Nokta Projeleri </t>
  </si>
  <si>
    <t>Yol İyileştirme ve kavşak düzenleme</t>
  </si>
  <si>
    <t>Ulaştırma - Karayolu Ulaştırması</t>
  </si>
  <si>
    <t xml:space="preserve">Köprü Yapımı </t>
  </si>
  <si>
    <t>Köprü yapımları</t>
  </si>
  <si>
    <t>99E040130</t>
  </si>
  <si>
    <t xml:space="preserve">Geçit vermeyen veya standartı düşük köprülerin yeniden yapımı </t>
  </si>
  <si>
    <t>01E040110</t>
  </si>
  <si>
    <t>Köprü Onarımları</t>
  </si>
  <si>
    <t>00E040020</t>
  </si>
  <si>
    <t>Tarihi Köprülerin Onarımı</t>
  </si>
  <si>
    <t>Muhtelif Köprü Onarımları</t>
  </si>
  <si>
    <t>2000-2020</t>
  </si>
  <si>
    <t>86E040360</t>
  </si>
  <si>
    <t>Şehir Geçişleri</t>
  </si>
  <si>
    <t>Toplam: 650 km</t>
  </si>
  <si>
    <t>1986-2020</t>
  </si>
  <si>
    <t>11E040130</t>
  </si>
  <si>
    <t>Kamulaştırma Müh.  ve Müşavirlik Hizmetleri</t>
  </si>
  <si>
    <t>Müh.Müş. Hizmetleri</t>
  </si>
  <si>
    <t>2011-2019</t>
  </si>
  <si>
    <t>64E042100</t>
  </si>
  <si>
    <t xml:space="preserve">İl Yolları Yapımı </t>
  </si>
  <si>
    <t>Toplam: 5706 km il yolu yap.</t>
  </si>
  <si>
    <t>86E040380</t>
  </si>
  <si>
    <t xml:space="preserve">Devlet ve İl Yolları Onarımı </t>
  </si>
  <si>
    <t>Rehabilitasyon</t>
  </si>
  <si>
    <t>Top.Projeler 2. Sayfa Toplamı</t>
  </si>
  <si>
    <t>2012E010080</t>
  </si>
  <si>
    <t>Afyon-Denizli-isparta/Burdur Yerli Sinyalizasyon</t>
  </si>
  <si>
    <t>Alet ve Cihazlar, Müşavirlik, Sinyalizasyon (376 km)</t>
  </si>
  <si>
    <t>06E040010</t>
  </si>
  <si>
    <t>ULAŞTIRMA Karayolu Ulaştırması</t>
  </si>
  <si>
    <t>Proje Müşavirlik Giderleri</t>
  </si>
  <si>
    <t>Etüd-Proje</t>
  </si>
  <si>
    <t>11E110030</t>
  </si>
  <si>
    <t>ULAŞTIRMA- Haberleşme</t>
  </si>
  <si>
    <t>Elektronik Haberleşme Altyapısı Olmayan Yerleşim Yerlerine Altyapı Kurulması</t>
  </si>
  <si>
    <t>Makine-Teçhizat</t>
  </si>
  <si>
    <t>2016E110010</t>
  </si>
  <si>
    <t>Mobil Haberleşme Altyapısı Olmayan Yerleşim Yerlerine Altyapı Kurulması</t>
  </si>
  <si>
    <t>Baz İstasyonu (3.140 yerleşim yeri)</t>
  </si>
  <si>
    <t>75A010200</t>
  </si>
  <si>
    <t>TARIM-Sulama</t>
  </si>
  <si>
    <t>Tamamlama</t>
  </si>
  <si>
    <t>EGİTİM İlk ve Genel Ortaöğretim</t>
  </si>
  <si>
    <t xml:space="preserve">İlköğretim Okulları Ek Derslik </t>
  </si>
  <si>
    <t>94H010080</t>
  </si>
  <si>
    <t xml:space="preserve">Anadolu Lisesi İnşaatları </t>
  </si>
  <si>
    <t>İnşaat (158+40 adet)</t>
  </si>
  <si>
    <t>97H010270</t>
  </si>
  <si>
    <t xml:space="preserve">Öğrenci Pansiyonu İnşaatları </t>
  </si>
  <si>
    <t xml:space="preserve">  00H020430</t>
  </si>
  <si>
    <t>EĞİTİM-Mesleki ve Teknik Eğitim</t>
  </si>
  <si>
    <t>Okulların Depreme Dayanıklılığının arttırılması</t>
  </si>
  <si>
    <t>Müş-Hiz.+B.Onarım+ Güçlendirme</t>
  </si>
  <si>
    <t>2000-2018</t>
  </si>
  <si>
    <t>93H020030</t>
  </si>
  <si>
    <t>Mesleki ve Teknik Anadolu Lisesi ve Çok Programlı Anadolu Lisesi İnşaatları</t>
  </si>
  <si>
    <t xml:space="preserve">İnşaat 239+60 Adet </t>
  </si>
  <si>
    <t>1983-2019</t>
  </si>
  <si>
    <t>ORMAN-Orman Genel Müdürlüğü</t>
  </si>
  <si>
    <t>Orman Koruma ve Yangınla Mücadele Projesi</t>
  </si>
  <si>
    <t>Bakım Onarım, Makine-Teçhizat</t>
  </si>
  <si>
    <t>Ağaçlandırma ve Toprak Muhafaza Projesi</t>
  </si>
  <si>
    <t>Ağaçlandırma (42.135 ha), Bozuk Ormanların Reh. (53.000 ha), Fidan Üretimi (123.400 bin adet), Toprak Muhafaza (74.300 ha)</t>
  </si>
  <si>
    <t>Orman İşletmecilik Projesi</t>
  </si>
  <si>
    <t>Bakım Onarım, Büyük Onarım (2.500 km), Makine-Teçhizat, Orman Yolu (2.300 km), İnşaat</t>
  </si>
  <si>
    <t>Fidan Üretimi Projesi</t>
  </si>
  <si>
    <t>MADENCİLİK-MTA</t>
  </si>
  <si>
    <t>Maden ve Jeotermal Kaynak Arama ve Araş</t>
  </si>
  <si>
    <t>Arama Sondajı, Jeofizik Etüt, Jeolojik Etüt,Numune Analizi</t>
  </si>
  <si>
    <t>Jeolojik ve Jeofizik Araştırmalar</t>
  </si>
  <si>
    <t>Jeofizik Etüt, Jeolojik Etüt, Numune Analizi</t>
  </si>
  <si>
    <t xml:space="preserve">Top.Projeler 3. Sayfa </t>
  </si>
  <si>
    <t>2017H010010</t>
  </si>
  <si>
    <t>90H021260</t>
  </si>
  <si>
    <t>Halk Eğitim Merkezi + Çıraklık Eğitim Mrk.</t>
  </si>
  <si>
    <t xml:space="preserve">95H010200  </t>
  </si>
  <si>
    <t>EGİTİM-Mesleki ve Teknik Eğitim</t>
  </si>
  <si>
    <t>İmam Hatip Lisesi İnşaatları Uygulama Atölyesi</t>
  </si>
  <si>
    <t>87A010510</t>
  </si>
  <si>
    <t>Drenaj Projeleri ve Bakım Onr.</t>
  </si>
  <si>
    <t>1987-2020</t>
  </si>
  <si>
    <t>76H040130</t>
  </si>
  <si>
    <t>EĞİTİM-Kültür</t>
  </si>
  <si>
    <t>06H050010</t>
  </si>
  <si>
    <t>EĞİTİM-Kültür-Beden Eğitimi-Spor</t>
  </si>
  <si>
    <t>Okul Spor Salonları</t>
  </si>
  <si>
    <t>İnş.(38+50)</t>
  </si>
  <si>
    <t>05H032940</t>
  </si>
  <si>
    <t>EĞİTİM-Yüksek Öğretim</t>
  </si>
  <si>
    <t>Yurt İnşaatları</t>
  </si>
  <si>
    <t>Yurt İnşaatı (136 adet), (110.240 öğrenci kapasitesi)</t>
  </si>
  <si>
    <t>2005-2020</t>
  </si>
  <si>
    <t>05F000130</t>
  </si>
  <si>
    <t>TURİZM - Turizm Yolları</t>
  </si>
  <si>
    <t>Turizm Alanı ve Merkezi Yolları</t>
  </si>
  <si>
    <t>Yol Yapımı</t>
  </si>
  <si>
    <t>90F000070</t>
  </si>
  <si>
    <t>KONUT</t>
  </si>
  <si>
    <t>85K010190</t>
  </si>
  <si>
    <t>DKH-Genel İdare</t>
  </si>
  <si>
    <t>Muhtelif Hükümet Konağı ve Blok İlavesi</t>
  </si>
  <si>
    <t>91+20 Adet Etüd-Proje, İnş.</t>
  </si>
  <si>
    <t>12K160150</t>
  </si>
  <si>
    <t>DKH-Sosyal- İstihdam ve Çalışma Hayatı</t>
  </si>
  <si>
    <t>Hizmet Binası İnşaatı</t>
  </si>
  <si>
    <t>Etüd Proje İnşaat Kamulaştırma</t>
  </si>
  <si>
    <t>86K110120</t>
  </si>
  <si>
    <t>DKH-Sosyal - Çevre-Esnaf. Sanat.ve K.sanayi-Teknolojik Araş.</t>
  </si>
  <si>
    <t xml:space="preserve">Küçük sanayi Sitesi </t>
  </si>
  <si>
    <t>04K110950</t>
  </si>
  <si>
    <t>DKH-Sosyal - Çevre-KOBİ ve Girişimcilik</t>
  </si>
  <si>
    <t>Tarıma Dayalı İhtisas OSB Projesi (Deri OSB)</t>
  </si>
  <si>
    <t>2004-2020</t>
  </si>
  <si>
    <t>82K150400</t>
  </si>
  <si>
    <t>DKH-İktisadi-Adalet Hizmetleri</t>
  </si>
  <si>
    <t>Muhtelif Adalet Binası Yapımı</t>
  </si>
  <si>
    <t>Adalet Sarayı (46+14 adet)</t>
  </si>
  <si>
    <t>83K150400</t>
  </si>
  <si>
    <t xml:space="preserve">Muhtelif Cezaevi </t>
  </si>
  <si>
    <t>47 Hizmet Binası</t>
  </si>
  <si>
    <t>92K171000</t>
  </si>
  <si>
    <t>DKH-Sosyal-Sosyal Güvenlik ve İstihdam</t>
  </si>
  <si>
    <t>Özürlü bakım ve Rehabilitasyon Merkezi</t>
  </si>
  <si>
    <t>EYBRM (24+5 adet), (1.646+315 kişi), (85.305+15.000 m²)</t>
  </si>
  <si>
    <t>00K171660</t>
  </si>
  <si>
    <t>Sosyal Hizmet Mrk.+İl Md.Hiz.Bin.</t>
  </si>
  <si>
    <t>SHM + İl Müd. (30+5 adet), (154.087+22.007m²), Sosyal Hizmet Merkezi (5+6 adet), (23.940+22.668 m²)</t>
  </si>
  <si>
    <t>12K060010</t>
  </si>
  <si>
    <t>DKH-Sosyal-İçme Suyu</t>
  </si>
  <si>
    <t>Belediye İçmesuyu ve Atıksu Destek Programı</t>
  </si>
  <si>
    <t>Etüd proje uygulama</t>
  </si>
  <si>
    <t>05K060030</t>
  </si>
  <si>
    <t>DKH-Sosyal-İçme Suyu-Kanalizasyon</t>
  </si>
  <si>
    <t>Kanalizasyon Projeleri</t>
  </si>
  <si>
    <t>Atıksu Arıtma Tesisi (44.400 m3/gün), Kanalizasyon Şebekesi (162 km), Şebeke</t>
  </si>
  <si>
    <t xml:space="preserve">Top.Projeler 4. Sayfa </t>
  </si>
  <si>
    <t>Top.Projeler Genel Toplamı</t>
  </si>
  <si>
    <t>Denizli Projeleri Toplamı-2</t>
  </si>
  <si>
    <t>Denizli Projeleri Genel Toplamı</t>
  </si>
  <si>
    <t>PROJE SAYISI</t>
  </si>
  <si>
    <t>DKH (Diğer Kamu Hizmetleri)</t>
  </si>
  <si>
    <t>DENİZLİ GENEL TOPLAMI</t>
  </si>
  <si>
    <t>DİĞER İLLERLE  ORTAK  PROJELER - TOPLULAŞTIRILMIŞ PROJELER</t>
  </si>
  <si>
    <t>PROJE TÜRÜ</t>
  </si>
  <si>
    <t>Diğer İllerle Ortak Projeler</t>
  </si>
  <si>
    <t>Toplulaştırılmış Projeler</t>
  </si>
  <si>
    <t xml:space="preserve"> TOPLAM</t>
  </si>
  <si>
    <t>DENİZLİ İLİ 2018 YILI YATIRIMLARI  (BİN TL)</t>
  </si>
  <si>
    <r>
      <t>Depolama: 82 hm</t>
    </r>
    <r>
      <rPr>
        <sz val="10"/>
        <rFont val="Calibri"/>
        <family val="2"/>
        <charset val="162"/>
        <scheme val="minor"/>
      </rPr>
      <t xml:space="preserve">³ </t>
    </r>
    <r>
      <rPr>
        <sz val="8"/>
        <rFont val="Calibri"/>
        <family val="2"/>
        <charset val="162"/>
        <scheme val="minor"/>
      </rPr>
      <t>Sulama: 2.500 ha</t>
    </r>
  </si>
  <si>
    <r>
      <t xml:space="preserve">Kültür Merkezi, Kütüphane, Müze ve diğer inşaatlar </t>
    </r>
    <r>
      <rPr>
        <b/>
        <sz val="8"/>
        <rFont val="Calibri"/>
        <family val="2"/>
        <charset val="162"/>
        <scheme val="minor"/>
      </rPr>
      <t xml:space="preserve"> </t>
    </r>
    <r>
      <rPr>
        <sz val="8"/>
        <rFont val="Calibri"/>
        <family val="2"/>
        <charset val="162"/>
        <scheme val="minor"/>
      </rPr>
      <t>Yapımı</t>
    </r>
  </si>
  <si>
    <t>DENİZLİ İLİ 2018 YILI YATIRIMLARI-Devamı- (BİN TL)</t>
  </si>
  <si>
    <t>DENİZLİ İLİ 2018 YILI KAMU YATIRIMLARININ SEKTÖREL DAĞILIMI (Bin TL)</t>
  </si>
  <si>
    <t>2018 YILI YATIRIM PROGRAMINA GÖRE DENİZLİ İLİ YENİ PROJELER</t>
  </si>
  <si>
    <t>1991-2019</t>
  </si>
  <si>
    <t>2017 YILI SONUNA KADAR KÜMÜLATİF HARCAMA</t>
  </si>
  <si>
    <t>2018 YATIRIMI</t>
  </si>
  <si>
    <t>2016-2021</t>
  </si>
  <si>
    <t>2003-2021</t>
  </si>
  <si>
    <t>2017 SONUNA KADAR KÜMÜLATİF HARCAMA</t>
  </si>
  <si>
    <t>1994-2021</t>
  </si>
  <si>
    <t>1997-2021</t>
  </si>
  <si>
    <t>2006-2021</t>
  </si>
  <si>
    <t>2010-2021</t>
  </si>
  <si>
    <t>2017SONUNA KADAR KÜMÜLATİF HARCAMA</t>
  </si>
  <si>
    <t>2018HO20120</t>
  </si>
  <si>
    <t>Denizli Eğitim Merkezi Ek Bina Onarımı</t>
  </si>
  <si>
    <t>Bina Bakım ve Onarımı</t>
  </si>
  <si>
    <t>2018-2018</t>
  </si>
  <si>
    <t>2018H037312</t>
  </si>
  <si>
    <t>Atolye Binası (3360 metrekare) Enstitü Binası (5.770 m2). Merkezi Derslik (9.570 m2),Kreş (2150m2)</t>
  </si>
  <si>
    <t>2018H037340</t>
  </si>
  <si>
    <t>2018H037330</t>
  </si>
  <si>
    <t>1976H040130</t>
  </si>
  <si>
    <t>KÜLTÜR-EĞİTİM</t>
  </si>
  <si>
    <t>Denizli İl Halk Kütüphanesi Yapımı</t>
  </si>
  <si>
    <t>Kütüphane (3500 m²)</t>
  </si>
  <si>
    <t>2015-2020</t>
  </si>
  <si>
    <t>2013-2020</t>
  </si>
  <si>
    <t>Hastane İnşaatı (15.000 m2). (100 yatak). Makine-Teçhizat İNŞAAT</t>
  </si>
  <si>
    <t>2013K010240</t>
  </si>
  <si>
    <t>Muhtelif Hizmet Binası Yapımı (DAP, DOKAP, GAP)</t>
  </si>
  <si>
    <t>Ek Hizmet Binası (1695 m²), Hizmet Binası (9 adet), (77441m²), Kesin Hesap</t>
  </si>
  <si>
    <t xml:space="preserve">2013-2020 </t>
  </si>
  <si>
    <t>Denetimli Serbestlik Hizmetlerinde Çocuklar İçin Etkili Bir
Risk Değerlendirme Sisteminin Geliştirilmesi (DOKAP, GAP)
[106]</t>
  </si>
  <si>
    <t xml:space="preserve">2017K150100
</t>
  </si>
  <si>
    <t>Adana, Ankara, Antalya,Bursa, Denizli, Diyarbakır,
Gaziantep, İstanbul, İzmir,
Manisa, Rize, Sakarya,
Trabzon</t>
  </si>
  <si>
    <t>Ağrı, Ankara, Antalya,
Ardahan, Batman, Bursa,
Denizli, Erzurum, Giresun,
Iğdır, İstanbul, Kocaeli,
Malatya, Samsun</t>
  </si>
  <si>
    <t>Danışmanlık Proje Desteği</t>
  </si>
  <si>
    <t>2017-2018</t>
  </si>
  <si>
    <t>DKH-İKTİSADİ-GENEL İDARE</t>
  </si>
  <si>
    <t>2013-2021</t>
  </si>
  <si>
    <t>2011K100190</t>
  </si>
  <si>
    <t>DKH-Sosyal - Çevre</t>
  </si>
  <si>
    <t xml:space="preserve">Nesli Tehlike Altındaki Tür ve Habitatların Korunması ve
İzlenmesi (KOP)
</t>
  </si>
  <si>
    <t>Aksaray, Ankara, Antalya,Denizli,
Konya,Mersin,Muğla</t>
  </si>
  <si>
    <t xml:space="preserve">Danışmanlık </t>
  </si>
  <si>
    <t>2018K100660</t>
  </si>
  <si>
    <t xml:space="preserve">Kümülatif Etki Değerlendirme Projeleri
</t>
  </si>
  <si>
    <t>Ankara, Aydın, Çanakkale,Denizli, Manisa</t>
  </si>
  <si>
    <t>Danışmanlık  Etüd Proje</t>
  </si>
  <si>
    <t>2018-2020</t>
  </si>
  <si>
    <t>2017K100060</t>
  </si>
  <si>
    <t>Büyük Menderes Havzası Peyzaj Atlası Hazırlanması Projesi</t>
  </si>
  <si>
    <t>Afyon,Denizli,Muğla,Uşak</t>
  </si>
  <si>
    <t xml:space="preserve">Danışmanlık  </t>
  </si>
  <si>
    <t>2017-2021</t>
  </si>
  <si>
    <t>2017K110800</t>
  </si>
  <si>
    <t xml:space="preserve">DKH-Sosyal - </t>
  </si>
  <si>
    <t xml:space="preserve">Verimlilik Destek Programı Geliştirme Projesi (GAP, KOP)
</t>
  </si>
  <si>
    <t>Ankara, Denizli, Gaziantep,Kayseri, Kocaeli, Konya</t>
  </si>
  <si>
    <t>Donanım, Özel Geliştirilmiş Yazılım, Uygulama Projesi</t>
  </si>
  <si>
    <t>2010-2018</t>
  </si>
  <si>
    <t>2018K120500</t>
  </si>
  <si>
    <t xml:space="preserve">2018K140230
</t>
  </si>
  <si>
    <t>DKH-Sosyal - Afet</t>
  </si>
  <si>
    <t xml:space="preserve">İl Hizmet Binaları ve Yönetim Merkezleri Analizi (DAP,
DOKAP, GAP)
</t>
  </si>
  <si>
    <t>Bingöl, Çanakkale, Çankırı, Denizli, Edirne, Erzincan,
Kahramanmaraş,
Kastamonu, Kütahya,
Mersin, Muğla, Rize, Siirt,
Tekirdağ, Yalova</t>
  </si>
  <si>
    <t>Jeolojik ve Jeoteknik Etüt (15 adet)</t>
  </si>
  <si>
    <t>2010K140160</t>
  </si>
  <si>
    <t>Erken Uyarı ve Ön Hasar Tahmin Sistemlerinin Kurulması</t>
  </si>
  <si>
    <t>Adıyaman, Aydın, Bursa,Denizli, Gaziantep,
İstanbul, Osmaniye</t>
  </si>
  <si>
    <t>Sismik Ölçüm İstasyonu (20 adet)</t>
  </si>
  <si>
    <t xml:space="preserve">Bina Bakım ve Onarımları (DAP, DOKAP, GAP)
</t>
  </si>
  <si>
    <t>2018K140040</t>
  </si>
  <si>
    <t xml:space="preserve">Ankara, Bingöl, Bursa,Çanakkale, Denizli,
Diyarbakır, Elazığ, İstanbul,İzmir, Sakarya, Samsun,Tunceli
</t>
  </si>
  <si>
    <t>Bina Bakım Onarımı (12 daire)</t>
  </si>
  <si>
    <t>1990-2021</t>
  </si>
  <si>
    <t>2005-2021</t>
  </si>
  <si>
    <t>2014-2020</t>
  </si>
  <si>
    <t>2009-2020</t>
  </si>
  <si>
    <t>2003-2020</t>
  </si>
  <si>
    <t>2012-2020</t>
  </si>
  <si>
    <t>2012A020060</t>
  </si>
  <si>
    <t>2012A020070</t>
  </si>
  <si>
    <t>1996-2020</t>
  </si>
  <si>
    <t>2003E040260</t>
  </si>
  <si>
    <t>1999-2021</t>
  </si>
  <si>
    <t>2001-2021</t>
  </si>
  <si>
    <t>2000-2021</t>
  </si>
  <si>
    <t>1986-2021</t>
  </si>
  <si>
    <t>2011-2021</t>
  </si>
  <si>
    <t>1964-2021</t>
  </si>
  <si>
    <t>2006-2020</t>
  </si>
  <si>
    <t>1975-2021</t>
  </si>
  <si>
    <t>1997-2020</t>
  </si>
  <si>
    <t>İnşaat (97+5adet)</t>
  </si>
  <si>
    <t>1993-2020</t>
  </si>
  <si>
    <t>2018A050280</t>
  </si>
  <si>
    <t>2018A050290</t>
  </si>
  <si>
    <t>2018A050260</t>
  </si>
  <si>
    <t>Orman Kadastrosu ve Tescil Projesi</t>
  </si>
  <si>
    <t>2018A050090</t>
  </si>
  <si>
    <t>Kadastro Sayısallaştırma, Kadastro Yapımı</t>
  </si>
  <si>
    <t xml:space="preserve">2018A050170 </t>
  </si>
  <si>
    <t>Fidan Üretimi (83.000)</t>
  </si>
  <si>
    <t>2018B000040</t>
  </si>
  <si>
    <t>2018B000041</t>
  </si>
  <si>
    <t>İnşaat 47+5 Adet</t>
  </si>
  <si>
    <t>1990-2020</t>
  </si>
  <si>
    <t>1995-2020</t>
  </si>
  <si>
    <t>İnşaat(172+10 ad.)</t>
  </si>
  <si>
    <t>1976-2021</t>
  </si>
  <si>
    <t>Muhtelif Vakıf Eserlerinin Etüt-Proje İşleri</t>
  </si>
  <si>
    <t>2018H040080</t>
  </si>
  <si>
    <t>Uygulama Projesi (500 adet)</t>
  </si>
  <si>
    <t>2018-2022</t>
  </si>
  <si>
    <t xml:space="preserve">2018G000050 </t>
  </si>
  <si>
    <t>Afet Konutları Altyapıları</t>
  </si>
  <si>
    <t>Konut Altyapısı</t>
  </si>
  <si>
    <t>2018G000060 A</t>
  </si>
  <si>
    <t>Afet ÖnleyiciTedbirler</t>
  </si>
  <si>
    <t>Afet Önleyici Tedbirler</t>
  </si>
  <si>
    <t>1985-2020</t>
  </si>
  <si>
    <t>İnşaat (36+4 Adet)</t>
  </si>
  <si>
    <t>İnşaat (9 Adet)</t>
  </si>
  <si>
    <t>1982-2021</t>
  </si>
  <si>
    <t>1992-2020</t>
  </si>
  <si>
    <t>2017 SONUNA KADAR TAH.HARCAMA</t>
  </si>
  <si>
    <t>2017 SONUNA KADAR TAHMİNİ HARCAMA</t>
  </si>
  <si>
    <t>2018 YILI YATIRIMI</t>
  </si>
  <si>
    <t xml:space="preserve">EĞİTİM </t>
  </si>
  <si>
    <t>KÜLTÜR-TURİZM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</si>
</sst>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7"/>
      <color rgb="FFFF0000"/>
      <name val="Arial"/>
      <family val="2"/>
      <charset val="162"/>
    </font>
    <font>
      <sz val="9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7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sz val="8"/>
      <name val="Arial"/>
      <family val="2"/>
      <charset val="162"/>
    </font>
    <font>
      <b/>
      <sz val="7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9" xfId="0" applyFill="1" applyBorder="1"/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11" fillId="0" borderId="0" xfId="0" applyFont="1" applyFill="1"/>
    <xf numFmtId="0" fontId="12" fillId="0" borderId="0" xfId="0" applyFont="1" applyFill="1"/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2" fillId="0" borderId="6" xfId="0" applyFont="1" applyFill="1" applyBorder="1"/>
    <xf numFmtId="0" fontId="18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3" fontId="22" fillId="0" borderId="6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/>
    </xf>
    <xf numFmtId="3" fontId="23" fillId="0" borderId="6" xfId="0" applyNumberFormat="1" applyFont="1" applyFill="1" applyBorder="1" applyAlignment="1">
      <alignment vertical="center"/>
    </xf>
    <xf numFmtId="0" fontId="25" fillId="0" borderId="6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>
      <alignment horizontal="center" vertical="center"/>
    </xf>
    <xf numFmtId="11" fontId="15" fillId="0" borderId="5" xfId="0" applyNumberFormat="1" applyFont="1" applyFill="1" applyBorder="1" applyAlignment="1">
      <alignment vertical="center" wrapText="1"/>
    </xf>
    <xf numFmtId="11" fontId="15" fillId="0" borderId="5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5" xfId="0" applyFont="1" applyFill="1" applyBorder="1"/>
    <xf numFmtId="0" fontId="15" fillId="0" borderId="5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11" fontId="15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/>
    <xf numFmtId="0" fontId="12" fillId="0" borderId="4" xfId="0" applyFont="1" applyFill="1" applyBorder="1"/>
    <xf numFmtId="0" fontId="13" fillId="0" borderId="10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77"/>
  <sheetViews>
    <sheetView tabSelected="1" workbookViewId="0">
      <selection activeCell="D166" sqref="D166"/>
    </sheetView>
  </sheetViews>
  <sheetFormatPr defaultRowHeight="15" x14ac:dyDescent="0.25"/>
  <cols>
    <col min="1" max="1" width="9.140625" style="28"/>
    <col min="2" max="2" width="14.7109375" style="80" customWidth="1"/>
    <col min="3" max="3" width="13.85546875" style="28" customWidth="1"/>
    <col min="4" max="4" width="20" style="28" customWidth="1"/>
    <col min="5" max="5" width="9.140625" style="28"/>
    <col min="6" max="6" width="20.5703125" style="28" customWidth="1"/>
    <col min="7" max="8" width="9.28515625" style="28" bestFit="1" customWidth="1"/>
    <col min="9" max="9" width="9.5703125" style="28" bestFit="1" customWidth="1"/>
    <col min="10" max="13" width="9.28515625" style="28" bestFit="1" customWidth="1"/>
    <col min="14" max="14" width="10.140625" style="28" bestFit="1" customWidth="1"/>
    <col min="15" max="15" width="9.28515625" style="28" bestFit="1" customWidth="1"/>
    <col min="16" max="16" width="9.140625" style="28"/>
    <col min="17" max="17" width="9.28515625" style="28" bestFit="1" customWidth="1"/>
    <col min="18" max="16384" width="9.140625" style="28"/>
  </cols>
  <sheetData>
    <row r="1" spans="2:15" ht="15.75" thickBot="1" x14ac:dyDescent="0.3"/>
    <row r="2" spans="2:15" ht="18.75" thickBot="1" x14ac:dyDescent="0.3">
      <c r="B2" s="112" t="s">
        <v>345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2:15" ht="15.75" thickBot="1" x14ac:dyDescent="0.3">
      <c r="B3" s="8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5" ht="15.75" thickBot="1" x14ac:dyDescent="0.3">
      <c r="B4" s="129" t="s">
        <v>0</v>
      </c>
      <c r="C4" s="127" t="s">
        <v>1</v>
      </c>
      <c r="D4" s="127" t="s">
        <v>2</v>
      </c>
      <c r="E4" s="127" t="s">
        <v>3</v>
      </c>
      <c r="F4" s="127" t="s">
        <v>4</v>
      </c>
      <c r="G4" s="127" t="s">
        <v>5</v>
      </c>
      <c r="H4" s="133" t="s">
        <v>6</v>
      </c>
      <c r="I4" s="134"/>
      <c r="J4" s="181" t="s">
        <v>352</v>
      </c>
      <c r="K4" s="182"/>
      <c r="L4" s="183"/>
      <c r="M4" s="123" t="s">
        <v>353</v>
      </c>
      <c r="N4" s="124"/>
      <c r="O4" s="125"/>
    </row>
    <row r="5" spans="2:15" ht="15.75" thickBot="1" x14ac:dyDescent="0.3">
      <c r="B5" s="130"/>
      <c r="C5" s="132"/>
      <c r="D5" s="132"/>
      <c r="E5" s="132"/>
      <c r="F5" s="132"/>
      <c r="G5" s="132"/>
      <c r="H5" s="135"/>
      <c r="I5" s="136"/>
      <c r="J5" s="123" t="s">
        <v>7</v>
      </c>
      <c r="K5" s="125"/>
      <c r="L5" s="127" t="s">
        <v>8</v>
      </c>
      <c r="M5" s="123" t="s">
        <v>7</v>
      </c>
      <c r="N5" s="125"/>
      <c r="O5" s="127" t="s">
        <v>8</v>
      </c>
    </row>
    <row r="6" spans="2:15" ht="15.75" thickBot="1" x14ac:dyDescent="0.3">
      <c r="B6" s="131"/>
      <c r="C6" s="128"/>
      <c r="D6" s="128"/>
      <c r="E6" s="128"/>
      <c r="F6" s="128"/>
      <c r="G6" s="128"/>
      <c r="H6" s="35" t="s">
        <v>7</v>
      </c>
      <c r="I6" s="35" t="s">
        <v>8</v>
      </c>
      <c r="J6" s="35" t="s">
        <v>9</v>
      </c>
      <c r="K6" s="35" t="s">
        <v>10</v>
      </c>
      <c r="L6" s="128"/>
      <c r="M6" s="35" t="s">
        <v>9</v>
      </c>
      <c r="N6" s="35" t="s">
        <v>10</v>
      </c>
      <c r="O6" s="128"/>
    </row>
    <row r="7" spans="2:15" ht="24.75" thickBot="1" x14ac:dyDescent="0.3">
      <c r="B7" s="66" t="s">
        <v>11</v>
      </c>
      <c r="C7" s="30" t="s">
        <v>12</v>
      </c>
      <c r="D7" s="30" t="s">
        <v>13</v>
      </c>
      <c r="E7" s="30" t="s">
        <v>14</v>
      </c>
      <c r="F7" s="30" t="s">
        <v>346</v>
      </c>
      <c r="G7" s="31" t="s">
        <v>351</v>
      </c>
      <c r="H7" s="36">
        <v>0</v>
      </c>
      <c r="I7" s="37">
        <v>367000</v>
      </c>
      <c r="J7" s="36"/>
      <c r="K7" s="36"/>
      <c r="L7" s="37">
        <v>301709</v>
      </c>
      <c r="M7" s="36"/>
      <c r="N7" s="36"/>
      <c r="O7" s="37">
        <v>15000</v>
      </c>
    </row>
    <row r="8" spans="2:15" ht="23.25" thickBot="1" x14ac:dyDescent="0.3">
      <c r="B8" s="66" t="s">
        <v>15</v>
      </c>
      <c r="C8" s="30" t="s">
        <v>12</v>
      </c>
      <c r="D8" s="30" t="s">
        <v>16</v>
      </c>
      <c r="E8" s="30" t="s">
        <v>14</v>
      </c>
      <c r="F8" s="30" t="s">
        <v>17</v>
      </c>
      <c r="G8" s="31" t="s">
        <v>22</v>
      </c>
      <c r="H8" s="38">
        <v>0</v>
      </c>
      <c r="I8" s="39">
        <v>55000</v>
      </c>
      <c r="J8" s="38"/>
      <c r="K8" s="38"/>
      <c r="L8" s="38"/>
      <c r="M8" s="38"/>
      <c r="N8" s="38"/>
      <c r="O8" s="39">
        <v>5000</v>
      </c>
    </row>
    <row r="9" spans="2:15" ht="52.5" customHeight="1" x14ac:dyDescent="0.25">
      <c r="B9" s="150" t="s">
        <v>19</v>
      </c>
      <c r="C9" s="152" t="s">
        <v>12</v>
      </c>
      <c r="D9" s="184" t="s">
        <v>20</v>
      </c>
      <c r="E9" s="152" t="s">
        <v>14</v>
      </c>
      <c r="F9" s="152" t="s">
        <v>21</v>
      </c>
      <c r="G9" s="154" t="s">
        <v>22</v>
      </c>
      <c r="H9" s="172">
        <v>0</v>
      </c>
      <c r="I9" s="40">
        <v>48000</v>
      </c>
      <c r="J9" s="172"/>
      <c r="K9" s="172"/>
      <c r="L9" s="172"/>
      <c r="M9" s="172"/>
      <c r="N9" s="172"/>
      <c r="O9" s="40">
        <v>5000</v>
      </c>
    </row>
    <row r="10" spans="2:15" ht="15.75" thickBot="1" x14ac:dyDescent="0.3">
      <c r="B10" s="151"/>
      <c r="C10" s="153"/>
      <c r="D10" s="185"/>
      <c r="E10" s="153"/>
      <c r="F10" s="153"/>
      <c r="G10" s="155"/>
      <c r="H10" s="173"/>
      <c r="I10" s="39">
        <v>-9977</v>
      </c>
      <c r="J10" s="173"/>
      <c r="K10" s="173"/>
      <c r="L10" s="173"/>
      <c r="M10" s="173"/>
      <c r="N10" s="173"/>
      <c r="O10" s="38">
        <v>-1018</v>
      </c>
    </row>
    <row r="11" spans="2:15" ht="34.5" thickBot="1" x14ac:dyDescent="0.3">
      <c r="B11" s="66" t="s">
        <v>23</v>
      </c>
      <c r="C11" s="30" t="s">
        <v>12</v>
      </c>
      <c r="D11" s="30" t="s">
        <v>24</v>
      </c>
      <c r="E11" s="30" t="s">
        <v>14</v>
      </c>
      <c r="F11" s="30" t="s">
        <v>25</v>
      </c>
      <c r="G11" s="31" t="s">
        <v>354</v>
      </c>
      <c r="H11" s="38">
        <v>0</v>
      </c>
      <c r="I11" s="39">
        <v>15107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9">
        <v>2000</v>
      </c>
    </row>
    <row r="12" spans="2:15" ht="23.25" thickBot="1" x14ac:dyDescent="0.3">
      <c r="B12" s="66" t="s">
        <v>27</v>
      </c>
      <c r="C12" s="30" t="s">
        <v>12</v>
      </c>
      <c r="D12" s="30" t="s">
        <v>28</v>
      </c>
      <c r="E12" s="30" t="s">
        <v>14</v>
      </c>
      <c r="F12" s="30" t="s">
        <v>29</v>
      </c>
      <c r="G12" s="31" t="s">
        <v>155</v>
      </c>
      <c r="H12" s="38">
        <v>0</v>
      </c>
      <c r="I12" s="39">
        <v>207000</v>
      </c>
      <c r="J12" s="38"/>
      <c r="K12" s="38"/>
      <c r="L12" s="39">
        <v>180952</v>
      </c>
      <c r="M12" s="38"/>
      <c r="N12" s="38"/>
      <c r="O12" s="39">
        <v>10000</v>
      </c>
    </row>
    <row r="13" spans="2:15" ht="23.25" thickBot="1" x14ac:dyDescent="0.3">
      <c r="B13" s="68" t="s">
        <v>31</v>
      </c>
      <c r="C13" s="30" t="s">
        <v>32</v>
      </c>
      <c r="D13" s="30" t="s">
        <v>33</v>
      </c>
      <c r="E13" s="30" t="s">
        <v>34</v>
      </c>
      <c r="F13" s="30" t="s">
        <v>35</v>
      </c>
      <c r="G13" s="30" t="s">
        <v>138</v>
      </c>
      <c r="H13" s="38">
        <v>0</v>
      </c>
      <c r="I13" s="41">
        <v>220054</v>
      </c>
      <c r="J13" s="38">
        <v>0</v>
      </c>
      <c r="K13" s="42"/>
      <c r="L13" s="41">
        <v>132914</v>
      </c>
      <c r="M13" s="38"/>
      <c r="N13" s="42"/>
      <c r="O13" s="41">
        <v>20000</v>
      </c>
    </row>
    <row r="14" spans="2:15" ht="15.75" thickBot="1" x14ac:dyDescent="0.3">
      <c r="B14" s="68" t="s">
        <v>36</v>
      </c>
      <c r="C14" s="30" t="s">
        <v>32</v>
      </c>
      <c r="D14" s="30" t="s">
        <v>37</v>
      </c>
      <c r="E14" s="30" t="s">
        <v>14</v>
      </c>
      <c r="F14" s="30" t="s">
        <v>38</v>
      </c>
      <c r="G14" s="30" t="s">
        <v>359</v>
      </c>
      <c r="H14" s="38">
        <v>0</v>
      </c>
      <c r="I14" s="41">
        <v>47372</v>
      </c>
      <c r="J14" s="38">
        <v>0</v>
      </c>
      <c r="K14" s="42"/>
      <c r="L14" s="41">
        <v>15481</v>
      </c>
      <c r="M14" s="38"/>
      <c r="N14" s="42"/>
      <c r="O14" s="41">
        <v>5000</v>
      </c>
    </row>
    <row r="15" spans="2:15" ht="23.25" thickBot="1" x14ac:dyDescent="0.3">
      <c r="B15" s="68" t="s">
        <v>39</v>
      </c>
      <c r="C15" s="30" t="s">
        <v>32</v>
      </c>
      <c r="D15" s="30" t="s">
        <v>40</v>
      </c>
      <c r="E15" s="30" t="s">
        <v>14</v>
      </c>
      <c r="F15" s="30" t="s">
        <v>41</v>
      </c>
      <c r="G15" s="30" t="s">
        <v>358</v>
      </c>
      <c r="H15" s="38">
        <v>0</v>
      </c>
      <c r="I15" s="41">
        <v>215520</v>
      </c>
      <c r="J15" s="38">
        <v>0</v>
      </c>
      <c r="K15" s="42"/>
      <c r="L15" s="41">
        <v>167542</v>
      </c>
      <c r="M15" s="38"/>
      <c r="N15" s="42"/>
      <c r="O15" s="41">
        <v>2002</v>
      </c>
    </row>
    <row r="16" spans="2:15" s="27" customFormat="1" ht="23.25" thickBot="1" x14ac:dyDescent="0.3">
      <c r="B16" s="93" t="s">
        <v>370</v>
      </c>
      <c r="C16" s="22" t="s">
        <v>371</v>
      </c>
      <c r="D16" s="22" t="s">
        <v>372</v>
      </c>
      <c r="E16" s="22" t="s">
        <v>14</v>
      </c>
      <c r="F16" s="43" t="s">
        <v>373</v>
      </c>
      <c r="G16" s="23" t="s">
        <v>374</v>
      </c>
      <c r="H16" s="44"/>
      <c r="I16" s="45">
        <v>4000</v>
      </c>
      <c r="J16" s="44"/>
      <c r="K16" s="44"/>
      <c r="L16" s="45">
        <v>1500</v>
      </c>
      <c r="M16" s="44"/>
      <c r="N16" s="44"/>
      <c r="O16" s="45">
        <v>10</v>
      </c>
    </row>
    <row r="17" spans="2:15" ht="39.75" thickBot="1" x14ac:dyDescent="0.3">
      <c r="B17" s="82" t="s">
        <v>42</v>
      </c>
      <c r="C17" s="33" t="s">
        <v>43</v>
      </c>
      <c r="D17" s="30" t="s">
        <v>44</v>
      </c>
      <c r="E17" s="30" t="s">
        <v>14</v>
      </c>
      <c r="F17" s="47" t="s">
        <v>45</v>
      </c>
      <c r="G17" s="48" t="s">
        <v>388</v>
      </c>
      <c r="H17" s="38"/>
      <c r="I17" s="39">
        <v>133704</v>
      </c>
      <c r="J17" s="38"/>
      <c r="K17" s="38"/>
      <c r="L17" s="39">
        <v>4021</v>
      </c>
      <c r="M17" s="38"/>
      <c r="N17" s="38"/>
      <c r="O17" s="39">
        <v>10000</v>
      </c>
    </row>
    <row r="18" spans="2:15" ht="20.25" thickBot="1" x14ac:dyDescent="0.3">
      <c r="B18" s="66"/>
      <c r="C18" s="33" t="s">
        <v>48</v>
      </c>
      <c r="D18" s="47" t="s">
        <v>47</v>
      </c>
      <c r="E18" s="30" t="s">
        <v>14</v>
      </c>
      <c r="F18" s="47" t="s">
        <v>49</v>
      </c>
      <c r="G18" s="31" t="s">
        <v>50</v>
      </c>
      <c r="H18" s="39">
        <v>60593</v>
      </c>
      <c r="I18" s="39">
        <v>60593</v>
      </c>
      <c r="J18" s="38"/>
      <c r="K18" s="38"/>
      <c r="L18" s="38"/>
      <c r="M18" s="39">
        <v>23329</v>
      </c>
      <c r="N18" s="38">
        <v>0</v>
      </c>
      <c r="O18" s="39">
        <v>23329</v>
      </c>
    </row>
    <row r="19" spans="2:15" ht="23.25" thickBot="1" x14ac:dyDescent="0.3">
      <c r="B19" s="66"/>
      <c r="C19" s="33" t="s">
        <v>46</v>
      </c>
      <c r="D19" s="30" t="s">
        <v>51</v>
      </c>
      <c r="E19" s="30" t="s">
        <v>14</v>
      </c>
      <c r="F19" s="30" t="s">
        <v>52</v>
      </c>
      <c r="G19" s="31" t="s">
        <v>30</v>
      </c>
      <c r="H19" s="39">
        <v>181778</v>
      </c>
      <c r="I19" s="39">
        <v>181778</v>
      </c>
      <c r="J19" s="39">
        <v>0</v>
      </c>
      <c r="K19" s="38">
        <v>0</v>
      </c>
      <c r="L19" s="38">
        <v>0</v>
      </c>
      <c r="M19" s="39">
        <v>69983</v>
      </c>
      <c r="N19" s="38">
        <v>0</v>
      </c>
      <c r="O19" s="39">
        <v>69983</v>
      </c>
    </row>
    <row r="20" spans="2:15" ht="23.25" thickBot="1" x14ac:dyDescent="0.3">
      <c r="B20" s="66" t="s">
        <v>53</v>
      </c>
      <c r="C20" s="30" t="s">
        <v>54</v>
      </c>
      <c r="D20" s="30" t="s">
        <v>55</v>
      </c>
      <c r="E20" s="30" t="s">
        <v>14</v>
      </c>
      <c r="F20" s="30" t="s">
        <v>56</v>
      </c>
      <c r="G20" s="31" t="s">
        <v>57</v>
      </c>
      <c r="H20" s="39">
        <v>23985</v>
      </c>
      <c r="I20" s="39">
        <v>29250</v>
      </c>
      <c r="J20" s="38"/>
      <c r="K20" s="38"/>
      <c r="L20" s="38"/>
      <c r="M20" s="39">
        <v>23985</v>
      </c>
      <c r="N20" s="38"/>
      <c r="O20" s="39">
        <v>29250</v>
      </c>
    </row>
    <row r="21" spans="2:15" ht="23.25" thickBot="1" x14ac:dyDescent="0.3">
      <c r="B21" s="66" t="s">
        <v>58</v>
      </c>
      <c r="C21" s="30" t="s">
        <v>54</v>
      </c>
      <c r="D21" s="30" t="s">
        <v>59</v>
      </c>
      <c r="E21" s="30" t="s">
        <v>60</v>
      </c>
      <c r="F21" s="30" t="s">
        <v>61</v>
      </c>
      <c r="G21" s="31" t="s">
        <v>62</v>
      </c>
      <c r="H21" s="39">
        <v>30000</v>
      </c>
      <c r="I21" s="39">
        <v>35400</v>
      </c>
      <c r="J21" s="38"/>
      <c r="K21" s="38"/>
      <c r="L21" s="38"/>
      <c r="M21" s="39">
        <v>15000</v>
      </c>
      <c r="N21" s="38"/>
      <c r="O21" s="39">
        <v>17700</v>
      </c>
    </row>
    <row r="22" spans="2:15" ht="34.5" thickBot="1" x14ac:dyDescent="0.3">
      <c r="B22" s="66" t="s">
        <v>63</v>
      </c>
      <c r="C22" s="30" t="s">
        <v>64</v>
      </c>
      <c r="D22" s="30" t="s">
        <v>65</v>
      </c>
      <c r="E22" s="30" t="s">
        <v>14</v>
      </c>
      <c r="F22" s="30" t="s">
        <v>66</v>
      </c>
      <c r="G22" s="30" t="s">
        <v>409</v>
      </c>
      <c r="H22" s="38"/>
      <c r="I22" s="39">
        <v>17031</v>
      </c>
      <c r="J22" s="38"/>
      <c r="K22" s="38"/>
      <c r="L22" s="39">
        <v>15031</v>
      </c>
      <c r="M22" s="38"/>
      <c r="N22" s="38"/>
      <c r="O22" s="39">
        <v>2000</v>
      </c>
    </row>
    <row r="23" spans="2:15" ht="34.5" thickBot="1" x14ac:dyDescent="0.3">
      <c r="B23" s="66" t="s">
        <v>63</v>
      </c>
      <c r="C23" s="30" t="s">
        <v>64</v>
      </c>
      <c r="D23" s="30" t="s">
        <v>67</v>
      </c>
      <c r="E23" s="30" t="s">
        <v>14</v>
      </c>
      <c r="F23" s="30" t="s">
        <v>68</v>
      </c>
      <c r="G23" s="30" t="s">
        <v>69</v>
      </c>
      <c r="H23" s="38"/>
      <c r="I23" s="39">
        <v>12477</v>
      </c>
      <c r="J23" s="38"/>
      <c r="K23" s="38"/>
      <c r="L23" s="39">
        <v>12477</v>
      </c>
      <c r="M23" s="38"/>
      <c r="N23" s="38"/>
      <c r="O23" s="38">
        <v>0</v>
      </c>
    </row>
    <row r="24" spans="2:15" ht="34.5" thickBot="1" x14ac:dyDescent="0.3">
      <c r="B24" s="66" t="s">
        <v>63</v>
      </c>
      <c r="C24" s="30" t="s">
        <v>64</v>
      </c>
      <c r="D24" s="30" t="s">
        <v>70</v>
      </c>
      <c r="E24" s="30" t="s">
        <v>14</v>
      </c>
      <c r="F24" s="30" t="s">
        <v>66</v>
      </c>
      <c r="G24" s="30" t="s">
        <v>409</v>
      </c>
      <c r="H24" s="38"/>
      <c r="I24" s="39">
        <v>4554</v>
      </c>
      <c r="J24" s="38"/>
      <c r="K24" s="38"/>
      <c r="L24" s="39">
        <v>2554</v>
      </c>
      <c r="M24" s="38"/>
      <c r="N24" s="38"/>
      <c r="O24" s="39">
        <v>2000</v>
      </c>
    </row>
    <row r="25" spans="2:15" ht="34.5" thickBot="1" x14ac:dyDescent="0.3">
      <c r="B25" s="83" t="s">
        <v>410</v>
      </c>
      <c r="C25" s="30" t="s">
        <v>64</v>
      </c>
      <c r="D25" s="30" t="s">
        <v>71</v>
      </c>
      <c r="E25" s="30" t="s">
        <v>14</v>
      </c>
      <c r="F25" s="30" t="s">
        <v>72</v>
      </c>
      <c r="G25" s="30">
        <v>2018</v>
      </c>
      <c r="H25" s="38"/>
      <c r="I25" s="39">
        <v>1310</v>
      </c>
      <c r="J25" s="38"/>
      <c r="K25" s="38"/>
      <c r="L25" s="38"/>
      <c r="M25" s="38"/>
      <c r="N25" s="38"/>
      <c r="O25" s="39">
        <v>1310</v>
      </c>
    </row>
    <row r="26" spans="2:15" ht="24" customHeight="1" thickBot="1" x14ac:dyDescent="0.3">
      <c r="B26" s="66"/>
      <c r="C26" s="49"/>
      <c r="D26" s="49"/>
      <c r="E26" s="49"/>
      <c r="F26" s="106" t="s">
        <v>73</v>
      </c>
      <c r="G26" s="107"/>
      <c r="H26" s="50">
        <f t="shared" ref="H26:O26" si="0">SUM(H7:H25)</f>
        <v>296356</v>
      </c>
      <c r="I26" s="50">
        <f t="shared" si="0"/>
        <v>1645173</v>
      </c>
      <c r="J26" s="50">
        <f t="shared" si="0"/>
        <v>0</v>
      </c>
      <c r="K26" s="51">
        <f t="shared" si="0"/>
        <v>0</v>
      </c>
      <c r="L26" s="50">
        <f t="shared" si="0"/>
        <v>834181</v>
      </c>
      <c r="M26" s="50">
        <f t="shared" si="0"/>
        <v>132297</v>
      </c>
      <c r="N26" s="51">
        <f t="shared" si="0"/>
        <v>0</v>
      </c>
      <c r="O26" s="50">
        <f t="shared" si="0"/>
        <v>218566</v>
      </c>
    </row>
    <row r="27" spans="2:15" ht="24" customHeight="1" x14ac:dyDescent="0.25">
      <c r="B27" s="87"/>
      <c r="C27" s="88"/>
      <c r="D27" s="88"/>
      <c r="E27" s="88"/>
      <c r="F27" s="89"/>
      <c r="G27" s="89"/>
      <c r="H27" s="90"/>
      <c r="I27" s="90"/>
      <c r="J27" s="90"/>
      <c r="K27" s="91"/>
      <c r="L27" s="90"/>
      <c r="M27" s="90"/>
      <c r="N27" s="91"/>
      <c r="O27" s="90"/>
    </row>
    <row r="28" spans="2:15" ht="24" customHeight="1" x14ac:dyDescent="0.25">
      <c r="B28" s="87"/>
      <c r="C28" s="88"/>
      <c r="D28" s="88"/>
      <c r="E28" s="88"/>
      <c r="F28" s="89"/>
      <c r="G28" s="89"/>
      <c r="H28" s="90"/>
      <c r="I28" s="90"/>
      <c r="J28" s="90"/>
      <c r="K28" s="91"/>
      <c r="L28" s="90"/>
      <c r="M28" s="90"/>
      <c r="N28" s="91"/>
      <c r="O28" s="90"/>
    </row>
    <row r="29" spans="2:15" ht="24" customHeight="1" x14ac:dyDescent="0.25">
      <c r="B29" s="87"/>
      <c r="C29" s="88"/>
      <c r="D29" s="88"/>
      <c r="E29" s="88"/>
      <c r="F29" s="89"/>
      <c r="G29" s="89"/>
      <c r="H29" s="90"/>
      <c r="I29" s="90"/>
      <c r="J29" s="90"/>
      <c r="K29" s="91"/>
      <c r="L29" s="90"/>
      <c r="M29" s="90"/>
      <c r="N29" s="91"/>
      <c r="O29" s="90"/>
    </row>
    <row r="30" spans="2:15" ht="24" customHeight="1" x14ac:dyDescent="0.25">
      <c r="B30" s="87"/>
      <c r="C30" s="88"/>
      <c r="D30" s="88"/>
      <c r="E30" s="88"/>
      <c r="F30" s="89"/>
      <c r="G30" s="89"/>
      <c r="H30" s="90"/>
      <c r="I30" s="90"/>
      <c r="J30" s="90"/>
      <c r="K30" s="91"/>
      <c r="L30" s="90"/>
      <c r="M30" s="90"/>
      <c r="N30" s="91"/>
      <c r="O30" s="90"/>
    </row>
    <row r="31" spans="2:15" ht="24" customHeight="1" x14ac:dyDescent="0.25">
      <c r="B31" s="87"/>
      <c r="C31" s="88"/>
      <c r="D31" s="88"/>
      <c r="E31" s="88"/>
      <c r="F31" s="89"/>
      <c r="G31" s="89"/>
      <c r="H31" s="90"/>
      <c r="I31" s="90"/>
      <c r="J31" s="90"/>
      <c r="K31" s="91"/>
      <c r="L31" s="90"/>
      <c r="M31" s="90"/>
      <c r="N31" s="91"/>
      <c r="O31" s="90"/>
    </row>
    <row r="32" spans="2:15" ht="24" customHeight="1" x14ac:dyDescent="0.25">
      <c r="B32" s="87"/>
      <c r="C32" s="88"/>
      <c r="D32" s="88"/>
      <c r="E32" s="88"/>
      <c r="F32" s="89"/>
      <c r="G32" s="89"/>
      <c r="H32" s="90"/>
      <c r="I32" s="90"/>
      <c r="J32" s="90"/>
      <c r="K32" s="91"/>
      <c r="L32" s="90"/>
      <c r="M32" s="90"/>
      <c r="N32" s="91"/>
      <c r="O32" s="90"/>
    </row>
    <row r="34" spans="2:15" ht="15.75" thickBot="1" x14ac:dyDescent="0.3"/>
    <row r="35" spans="2:15" ht="18.75" thickBot="1" x14ac:dyDescent="0.3">
      <c r="B35" s="112" t="s">
        <v>348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4"/>
    </row>
    <row r="36" spans="2:15" ht="15.75" thickBot="1" x14ac:dyDescent="0.3">
      <c r="B36" s="8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2:15" ht="15.75" thickBot="1" x14ac:dyDescent="0.3">
      <c r="B37" s="115" t="s">
        <v>0</v>
      </c>
      <c r="C37" s="110" t="s">
        <v>1</v>
      </c>
      <c r="D37" s="110" t="s">
        <v>2</v>
      </c>
      <c r="E37" s="110" t="s">
        <v>3</v>
      </c>
      <c r="F37" s="110" t="s">
        <v>4</v>
      </c>
      <c r="G37" s="110" t="s">
        <v>5</v>
      </c>
      <c r="H37" s="119" t="s">
        <v>6</v>
      </c>
      <c r="I37" s="120"/>
      <c r="J37" s="123" t="s">
        <v>356</v>
      </c>
      <c r="K37" s="124"/>
      <c r="L37" s="125"/>
      <c r="M37" s="108" t="s">
        <v>353</v>
      </c>
      <c r="N37" s="126"/>
      <c r="O37" s="109"/>
    </row>
    <row r="38" spans="2:15" ht="15.75" thickBot="1" x14ac:dyDescent="0.3">
      <c r="B38" s="116"/>
      <c r="C38" s="118"/>
      <c r="D38" s="118"/>
      <c r="E38" s="118"/>
      <c r="F38" s="118"/>
      <c r="G38" s="118"/>
      <c r="H38" s="121"/>
      <c r="I38" s="122"/>
      <c r="J38" s="108" t="s">
        <v>7</v>
      </c>
      <c r="K38" s="109"/>
      <c r="L38" s="110" t="s">
        <v>8</v>
      </c>
      <c r="M38" s="108" t="s">
        <v>7</v>
      </c>
      <c r="N38" s="109"/>
      <c r="O38" s="110" t="s">
        <v>8</v>
      </c>
    </row>
    <row r="39" spans="2:15" ht="15.75" thickBot="1" x14ac:dyDescent="0.3">
      <c r="B39" s="117"/>
      <c r="C39" s="111"/>
      <c r="D39" s="111"/>
      <c r="E39" s="111"/>
      <c r="F39" s="111"/>
      <c r="G39" s="111"/>
      <c r="H39" s="52" t="s">
        <v>7</v>
      </c>
      <c r="I39" s="52" t="s">
        <v>8</v>
      </c>
      <c r="J39" s="52" t="s">
        <v>9</v>
      </c>
      <c r="K39" s="52" t="s">
        <v>10</v>
      </c>
      <c r="L39" s="111"/>
      <c r="M39" s="52" t="s">
        <v>9</v>
      </c>
      <c r="N39" s="52" t="s">
        <v>10</v>
      </c>
      <c r="O39" s="111"/>
    </row>
    <row r="40" spans="2:15" ht="34.5" thickBot="1" x14ac:dyDescent="0.3">
      <c r="B40" s="66" t="s">
        <v>74</v>
      </c>
      <c r="C40" s="30" t="s">
        <v>75</v>
      </c>
      <c r="D40" s="30" t="s">
        <v>76</v>
      </c>
      <c r="E40" s="31" t="s">
        <v>14</v>
      </c>
      <c r="F40" s="30" t="s">
        <v>77</v>
      </c>
      <c r="G40" s="31" t="s">
        <v>26</v>
      </c>
      <c r="H40" s="49"/>
      <c r="I40" s="41">
        <v>49000</v>
      </c>
      <c r="J40" s="49"/>
      <c r="K40" s="49"/>
      <c r="L40" s="49"/>
      <c r="M40" s="49"/>
      <c r="N40" s="49"/>
      <c r="O40" s="41">
        <v>5000</v>
      </c>
    </row>
    <row r="41" spans="2:15" ht="18" x14ac:dyDescent="0.25">
      <c r="B41" s="150" t="s">
        <v>78</v>
      </c>
      <c r="C41" s="152" t="s">
        <v>75</v>
      </c>
      <c r="D41" s="152" t="s">
        <v>79</v>
      </c>
      <c r="E41" s="168" t="s">
        <v>80</v>
      </c>
      <c r="F41" s="53" t="s">
        <v>81</v>
      </c>
      <c r="G41" s="154" t="s">
        <v>18</v>
      </c>
      <c r="H41" s="179">
        <v>0</v>
      </c>
      <c r="I41" s="177">
        <v>55000</v>
      </c>
      <c r="J41" s="172"/>
      <c r="K41" s="172"/>
      <c r="L41" s="172">
        <v>100</v>
      </c>
      <c r="M41" s="172"/>
      <c r="N41" s="172"/>
      <c r="O41" s="177">
        <v>5500</v>
      </c>
    </row>
    <row r="42" spans="2:15" ht="15.75" thickBot="1" x14ac:dyDescent="0.3">
      <c r="B42" s="151"/>
      <c r="C42" s="153"/>
      <c r="D42" s="153"/>
      <c r="E42" s="169"/>
      <c r="F42" s="54" t="s">
        <v>82</v>
      </c>
      <c r="G42" s="155"/>
      <c r="H42" s="180"/>
      <c r="I42" s="178"/>
      <c r="J42" s="173"/>
      <c r="K42" s="173"/>
      <c r="L42" s="173"/>
      <c r="M42" s="173"/>
      <c r="N42" s="173"/>
      <c r="O42" s="178"/>
    </row>
    <row r="43" spans="2:15" ht="34.5" thickBot="1" x14ac:dyDescent="0.3">
      <c r="B43" s="66" t="s">
        <v>83</v>
      </c>
      <c r="C43" s="30" t="s">
        <v>84</v>
      </c>
      <c r="D43" s="30" t="s">
        <v>85</v>
      </c>
      <c r="E43" s="31" t="s">
        <v>14</v>
      </c>
      <c r="F43" s="30" t="s">
        <v>376</v>
      </c>
      <c r="G43" s="31" t="s">
        <v>375</v>
      </c>
      <c r="H43" s="55"/>
      <c r="I43" s="41">
        <v>110064</v>
      </c>
      <c r="J43" s="55"/>
      <c r="K43" s="55"/>
      <c r="L43" s="39">
        <v>20212</v>
      </c>
      <c r="M43" s="55"/>
      <c r="N43" s="55"/>
      <c r="O43" s="41">
        <v>25000</v>
      </c>
    </row>
    <row r="44" spans="2:15" ht="23.25" thickBot="1" x14ac:dyDescent="0.3">
      <c r="B44" s="66" t="s">
        <v>86</v>
      </c>
      <c r="C44" s="30" t="s">
        <v>84</v>
      </c>
      <c r="D44" s="30" t="s">
        <v>87</v>
      </c>
      <c r="E44" s="31" t="s">
        <v>14</v>
      </c>
      <c r="F44" s="30" t="s">
        <v>88</v>
      </c>
      <c r="G44" s="31">
        <v>2017</v>
      </c>
      <c r="H44" s="48">
        <v>0</v>
      </c>
      <c r="I44" s="41">
        <v>8000</v>
      </c>
      <c r="J44" s="55"/>
      <c r="K44" s="55"/>
      <c r="L44" s="38">
        <v>0</v>
      </c>
      <c r="M44" s="55"/>
      <c r="N44" s="55"/>
      <c r="O44" s="41">
        <v>8000</v>
      </c>
    </row>
    <row r="45" spans="2:15" ht="45.75" thickBot="1" x14ac:dyDescent="0.3">
      <c r="B45" s="66" t="s">
        <v>369</v>
      </c>
      <c r="C45" s="30" t="s">
        <v>89</v>
      </c>
      <c r="D45" s="30" t="s">
        <v>90</v>
      </c>
      <c r="E45" s="31" t="s">
        <v>14</v>
      </c>
      <c r="F45" s="30" t="s">
        <v>91</v>
      </c>
      <c r="G45" s="31">
        <v>2018</v>
      </c>
      <c r="H45" s="55"/>
      <c r="I45" s="39">
        <v>3900</v>
      </c>
      <c r="J45" s="55"/>
      <c r="K45" s="55"/>
      <c r="L45" s="55"/>
      <c r="M45" s="55"/>
      <c r="N45" s="55"/>
      <c r="O45" s="39">
        <v>3900</v>
      </c>
    </row>
    <row r="46" spans="2:15" ht="23.25" thickBot="1" x14ac:dyDescent="0.3">
      <c r="B46" s="66" t="s">
        <v>366</v>
      </c>
      <c r="C46" s="30" t="s">
        <v>89</v>
      </c>
      <c r="D46" s="30" t="s">
        <v>92</v>
      </c>
      <c r="E46" s="31" t="s">
        <v>14</v>
      </c>
      <c r="F46" s="30" t="s">
        <v>93</v>
      </c>
      <c r="G46" s="31">
        <v>2018</v>
      </c>
      <c r="H46" s="55"/>
      <c r="I46" s="38">
        <v>100</v>
      </c>
      <c r="J46" s="55"/>
      <c r="K46" s="55"/>
      <c r="L46" s="55"/>
      <c r="M46" s="55"/>
      <c r="N46" s="55"/>
      <c r="O46" s="38">
        <v>100</v>
      </c>
    </row>
    <row r="47" spans="2:15" ht="15.75" thickBot="1" x14ac:dyDescent="0.3">
      <c r="B47" s="66" t="s">
        <v>94</v>
      </c>
      <c r="C47" s="30" t="s">
        <v>89</v>
      </c>
      <c r="D47" s="30" t="s">
        <v>95</v>
      </c>
      <c r="E47" s="31" t="s">
        <v>14</v>
      </c>
      <c r="F47" s="49"/>
      <c r="G47" s="31" t="s">
        <v>96</v>
      </c>
      <c r="H47" s="55"/>
      <c r="I47" s="39">
        <v>45000</v>
      </c>
      <c r="J47" s="55"/>
      <c r="K47" s="55"/>
      <c r="L47" s="39">
        <v>33800</v>
      </c>
      <c r="M47" s="55"/>
      <c r="N47" s="55"/>
      <c r="O47" s="39">
        <v>4000</v>
      </c>
    </row>
    <row r="48" spans="2:15" ht="48" customHeight="1" thickBot="1" x14ac:dyDescent="0.3">
      <c r="B48" s="66" t="s">
        <v>97</v>
      </c>
      <c r="C48" s="30" t="s">
        <v>89</v>
      </c>
      <c r="D48" s="30" t="s">
        <v>98</v>
      </c>
      <c r="E48" s="31" t="s">
        <v>14</v>
      </c>
      <c r="F48" s="30" t="s">
        <v>367</v>
      </c>
      <c r="G48" s="31" t="s">
        <v>96</v>
      </c>
      <c r="H48" s="55"/>
      <c r="I48" s="39">
        <v>112878</v>
      </c>
      <c r="J48" s="55"/>
      <c r="K48" s="55"/>
      <c r="L48" s="39">
        <v>36728</v>
      </c>
      <c r="M48" s="55"/>
      <c r="N48" s="55"/>
      <c r="O48" s="39">
        <v>30000</v>
      </c>
    </row>
    <row r="49" spans="2:15" ht="15.75" thickBot="1" x14ac:dyDescent="0.3">
      <c r="B49" s="66" t="s">
        <v>368</v>
      </c>
      <c r="C49" s="30" t="s">
        <v>89</v>
      </c>
      <c r="D49" s="30" t="s">
        <v>99</v>
      </c>
      <c r="E49" s="31" t="s">
        <v>14</v>
      </c>
      <c r="F49" s="49"/>
      <c r="G49" s="31">
        <v>2018</v>
      </c>
      <c r="H49" s="55"/>
      <c r="I49" s="39">
        <v>1000</v>
      </c>
      <c r="J49" s="55"/>
      <c r="K49" s="55"/>
      <c r="L49" s="55"/>
      <c r="M49" s="55"/>
      <c r="N49" s="55"/>
      <c r="O49" s="39">
        <v>1000</v>
      </c>
    </row>
    <row r="50" spans="2:15" ht="15.75" thickBot="1" x14ac:dyDescent="0.3">
      <c r="B50" s="66" t="s">
        <v>100</v>
      </c>
      <c r="C50" s="30" t="s">
        <v>89</v>
      </c>
      <c r="D50" s="30" t="s">
        <v>101</v>
      </c>
      <c r="E50" s="31" t="s">
        <v>14</v>
      </c>
      <c r="F50" s="30" t="s">
        <v>102</v>
      </c>
      <c r="G50" s="31" t="s">
        <v>96</v>
      </c>
      <c r="H50" s="55"/>
      <c r="I50" s="39">
        <v>3600</v>
      </c>
      <c r="J50" s="55"/>
      <c r="K50" s="55"/>
      <c r="L50" s="39">
        <v>2000</v>
      </c>
      <c r="M50" s="55"/>
      <c r="N50" s="55"/>
      <c r="O50" s="39">
        <v>1600</v>
      </c>
    </row>
    <row r="51" spans="2:15" ht="23.25" thickBot="1" x14ac:dyDescent="0.3">
      <c r="B51" s="82" t="s">
        <v>103</v>
      </c>
      <c r="C51" s="30" t="s">
        <v>89</v>
      </c>
      <c r="D51" s="30" t="s">
        <v>104</v>
      </c>
      <c r="E51" s="31" t="s">
        <v>14</v>
      </c>
      <c r="F51" s="30" t="s">
        <v>105</v>
      </c>
      <c r="G51" s="31" t="s">
        <v>134</v>
      </c>
      <c r="H51" s="55"/>
      <c r="I51" s="39">
        <v>60000</v>
      </c>
      <c r="J51" s="55"/>
      <c r="K51" s="55"/>
      <c r="L51" s="55"/>
      <c r="M51" s="55"/>
      <c r="N51" s="55"/>
      <c r="O51" s="39">
        <v>12000</v>
      </c>
    </row>
    <row r="52" spans="2:15" s="27" customFormat="1" ht="23.25" thickBot="1" x14ac:dyDescent="0.3">
      <c r="B52" s="94" t="s">
        <v>362</v>
      </c>
      <c r="C52" s="22" t="s">
        <v>89</v>
      </c>
      <c r="D52" s="22" t="s">
        <v>363</v>
      </c>
      <c r="E52" s="23" t="s">
        <v>14</v>
      </c>
      <c r="F52" s="56" t="s">
        <v>364</v>
      </c>
      <c r="G52" s="57" t="s">
        <v>365</v>
      </c>
      <c r="H52" s="58"/>
      <c r="I52" s="25">
        <v>4790</v>
      </c>
      <c r="J52" s="58"/>
      <c r="K52" s="58"/>
      <c r="L52" s="58"/>
      <c r="M52" s="58"/>
      <c r="N52" s="58"/>
      <c r="O52" s="25">
        <v>4790</v>
      </c>
    </row>
    <row r="53" spans="2:15" ht="15.75" thickBot="1" x14ac:dyDescent="0.3">
      <c r="B53" s="66"/>
      <c r="C53" s="49"/>
      <c r="D53" s="49"/>
      <c r="E53" s="49"/>
      <c r="F53" s="106" t="s">
        <v>335</v>
      </c>
      <c r="G53" s="107"/>
      <c r="H53" s="51">
        <f>SUM(H40:H51)</f>
        <v>0</v>
      </c>
      <c r="I53" s="50">
        <f>SUM(I40:I51)</f>
        <v>448542</v>
      </c>
      <c r="J53" s="51"/>
      <c r="K53" s="51"/>
      <c r="L53" s="50">
        <f>SUM(L40:L51)</f>
        <v>92840</v>
      </c>
      <c r="M53" s="51"/>
      <c r="N53" s="51"/>
      <c r="O53" s="50">
        <f>SUM(O40:O51)</f>
        <v>96100</v>
      </c>
    </row>
    <row r="54" spans="2:15" ht="15.75" thickBot="1" x14ac:dyDescent="0.3">
      <c r="B54" s="66"/>
      <c r="C54" s="49"/>
      <c r="D54" s="49"/>
      <c r="E54" s="49"/>
      <c r="F54" s="106" t="s">
        <v>336</v>
      </c>
      <c r="G54" s="107"/>
      <c r="H54" s="50">
        <f t="shared" ref="H54:O54" si="1">H53+H26</f>
        <v>296356</v>
      </c>
      <c r="I54" s="50">
        <f t="shared" si="1"/>
        <v>2093715</v>
      </c>
      <c r="J54" s="50">
        <f t="shared" si="1"/>
        <v>0</v>
      </c>
      <c r="K54" s="51">
        <f t="shared" si="1"/>
        <v>0</v>
      </c>
      <c r="L54" s="50">
        <f t="shared" si="1"/>
        <v>927021</v>
      </c>
      <c r="M54" s="50">
        <f t="shared" si="1"/>
        <v>132297</v>
      </c>
      <c r="N54" s="51">
        <f t="shared" si="1"/>
        <v>0</v>
      </c>
      <c r="O54" s="50">
        <f t="shared" si="1"/>
        <v>314666</v>
      </c>
    </row>
    <row r="56" spans="2:15" ht="15.75" thickBot="1" x14ac:dyDescent="0.3"/>
    <row r="57" spans="2:15" ht="18.75" thickBot="1" x14ac:dyDescent="0.3">
      <c r="B57" s="112" t="s">
        <v>106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4"/>
    </row>
    <row r="58" spans="2:15" ht="15.75" thickBot="1" x14ac:dyDescent="0.3">
      <c r="B58" s="81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2:15" ht="15.75" thickBot="1" x14ac:dyDescent="0.3">
      <c r="B59" s="115" t="s">
        <v>0</v>
      </c>
      <c r="C59" s="110" t="s">
        <v>1</v>
      </c>
      <c r="D59" s="110" t="s">
        <v>2</v>
      </c>
      <c r="E59" s="110" t="s">
        <v>3</v>
      </c>
      <c r="F59" s="110" t="s">
        <v>4</v>
      </c>
      <c r="G59" s="110" t="s">
        <v>5</v>
      </c>
      <c r="H59" s="119" t="s">
        <v>6</v>
      </c>
      <c r="I59" s="120"/>
      <c r="J59" s="174" t="s">
        <v>356</v>
      </c>
      <c r="K59" s="175"/>
      <c r="L59" s="176"/>
      <c r="M59" s="108" t="s">
        <v>353</v>
      </c>
      <c r="N59" s="126"/>
      <c r="O59" s="109"/>
    </row>
    <row r="60" spans="2:15" ht="15.75" thickBot="1" x14ac:dyDescent="0.3">
      <c r="B60" s="116"/>
      <c r="C60" s="118"/>
      <c r="D60" s="118"/>
      <c r="E60" s="118"/>
      <c r="F60" s="118"/>
      <c r="G60" s="118"/>
      <c r="H60" s="121"/>
      <c r="I60" s="122"/>
      <c r="J60" s="108" t="s">
        <v>7</v>
      </c>
      <c r="K60" s="109"/>
      <c r="L60" s="110" t="s">
        <v>8</v>
      </c>
      <c r="M60" s="108" t="s">
        <v>7</v>
      </c>
      <c r="N60" s="109"/>
      <c r="O60" s="110" t="s">
        <v>8</v>
      </c>
    </row>
    <row r="61" spans="2:15" ht="15.75" thickBot="1" x14ac:dyDescent="0.3">
      <c r="B61" s="117"/>
      <c r="C61" s="111"/>
      <c r="D61" s="111"/>
      <c r="E61" s="111"/>
      <c r="F61" s="111"/>
      <c r="G61" s="111"/>
      <c r="H61" s="52" t="s">
        <v>7</v>
      </c>
      <c r="I61" s="52" t="s">
        <v>8</v>
      </c>
      <c r="J61" s="52" t="s">
        <v>9</v>
      </c>
      <c r="K61" s="52" t="s">
        <v>10</v>
      </c>
      <c r="L61" s="111"/>
      <c r="M61" s="52" t="s">
        <v>9</v>
      </c>
      <c r="N61" s="52" t="s">
        <v>10</v>
      </c>
      <c r="O61" s="111"/>
    </row>
    <row r="62" spans="2:15" ht="34.5" thickBot="1" x14ac:dyDescent="0.3">
      <c r="B62" s="66" t="s">
        <v>107</v>
      </c>
      <c r="C62" s="30" t="s">
        <v>108</v>
      </c>
      <c r="D62" s="30" t="s">
        <v>109</v>
      </c>
      <c r="E62" s="30" t="s">
        <v>110</v>
      </c>
      <c r="F62" s="30" t="s">
        <v>111</v>
      </c>
      <c r="G62" s="30" t="s">
        <v>424</v>
      </c>
      <c r="H62" s="33"/>
      <c r="I62" s="39">
        <v>595559</v>
      </c>
      <c r="J62" s="38"/>
      <c r="K62" s="38"/>
      <c r="L62" s="39">
        <v>134965</v>
      </c>
      <c r="M62" s="38"/>
      <c r="N62" s="38"/>
      <c r="O62" s="39">
        <v>23855</v>
      </c>
    </row>
    <row r="63" spans="2:15" ht="34.5" thickBot="1" x14ac:dyDescent="0.3">
      <c r="B63" s="66" t="s">
        <v>112</v>
      </c>
      <c r="C63" s="30" t="s">
        <v>108</v>
      </c>
      <c r="D63" s="30" t="s">
        <v>113</v>
      </c>
      <c r="E63" s="30" t="s">
        <v>110</v>
      </c>
      <c r="F63" s="30" t="s">
        <v>111</v>
      </c>
      <c r="G63" s="30" t="s">
        <v>425</v>
      </c>
      <c r="H63" s="33"/>
      <c r="I63" s="39">
        <v>417066</v>
      </c>
      <c r="J63" s="38"/>
      <c r="K63" s="38"/>
      <c r="L63" s="39">
        <v>196558</v>
      </c>
      <c r="M63" s="38"/>
      <c r="N63" s="38"/>
      <c r="O63" s="39">
        <v>34828</v>
      </c>
    </row>
    <row r="64" spans="2:15" ht="15.75" thickBot="1" x14ac:dyDescent="0.3">
      <c r="B64" s="68" t="s">
        <v>39</v>
      </c>
      <c r="C64" s="30" t="s">
        <v>32</v>
      </c>
      <c r="D64" s="30" t="s">
        <v>115</v>
      </c>
      <c r="E64" s="30" t="s">
        <v>14</v>
      </c>
      <c r="F64" s="30" t="s">
        <v>116</v>
      </c>
      <c r="G64" s="30" t="s">
        <v>357</v>
      </c>
      <c r="H64" s="33"/>
      <c r="I64" s="41">
        <v>890983</v>
      </c>
      <c r="J64" s="38"/>
      <c r="K64" s="42"/>
      <c r="L64" s="41">
        <v>843005</v>
      </c>
      <c r="M64" s="38"/>
      <c r="N64" s="42"/>
      <c r="O64" s="41">
        <v>2002</v>
      </c>
    </row>
    <row r="65" spans="2:17" ht="23.25" thickBot="1" x14ac:dyDescent="0.3">
      <c r="B65" s="68" t="s">
        <v>118</v>
      </c>
      <c r="C65" s="30" t="s">
        <v>32</v>
      </c>
      <c r="D65" s="30" t="s">
        <v>119</v>
      </c>
      <c r="E65" s="30" t="s">
        <v>120</v>
      </c>
      <c r="F65" s="30" t="s">
        <v>121</v>
      </c>
      <c r="G65" s="30" t="s">
        <v>360</v>
      </c>
      <c r="H65" s="33"/>
      <c r="I65" s="41">
        <v>236809</v>
      </c>
      <c r="J65" s="38"/>
      <c r="K65" s="42"/>
      <c r="L65" s="41">
        <v>7176</v>
      </c>
      <c r="M65" s="38"/>
      <c r="N65" s="42"/>
      <c r="O65" s="41">
        <v>5000</v>
      </c>
    </row>
    <row r="66" spans="2:17" ht="34.5" thickBot="1" x14ac:dyDescent="0.3">
      <c r="B66" s="68" t="s">
        <v>123</v>
      </c>
      <c r="C66" s="30" t="s">
        <v>108</v>
      </c>
      <c r="D66" s="30" t="s">
        <v>124</v>
      </c>
      <c r="E66" s="30" t="s">
        <v>125</v>
      </c>
      <c r="F66" s="30" t="s">
        <v>126</v>
      </c>
      <c r="G66" s="30" t="s">
        <v>360</v>
      </c>
      <c r="H66" s="33"/>
      <c r="I66" s="39">
        <v>221915</v>
      </c>
      <c r="J66" s="38"/>
      <c r="K66" s="38"/>
      <c r="L66" s="39">
        <v>14115</v>
      </c>
      <c r="M66" s="38"/>
      <c r="N66" s="38"/>
      <c r="O66" s="39">
        <v>15000</v>
      </c>
    </row>
    <row r="67" spans="2:17" ht="23.25" thickBot="1" x14ac:dyDescent="0.3">
      <c r="B67" s="68" t="s">
        <v>127</v>
      </c>
      <c r="C67" s="30" t="s">
        <v>32</v>
      </c>
      <c r="D67" s="30" t="s">
        <v>128</v>
      </c>
      <c r="E67" s="30" t="s">
        <v>129</v>
      </c>
      <c r="F67" s="30" t="s">
        <v>130</v>
      </c>
      <c r="G67" s="59" t="s">
        <v>355</v>
      </c>
      <c r="H67" s="33">
        <v>0</v>
      </c>
      <c r="I67" s="41">
        <v>205532</v>
      </c>
      <c r="J67" s="38">
        <v>0</v>
      </c>
      <c r="K67" s="42"/>
      <c r="L67" s="41">
        <v>31589</v>
      </c>
      <c r="M67" s="38"/>
      <c r="N67" s="42"/>
      <c r="O67" s="41">
        <v>5000</v>
      </c>
    </row>
    <row r="68" spans="2:17" ht="15.75" thickBot="1" x14ac:dyDescent="0.3">
      <c r="B68" s="81"/>
      <c r="C68" s="34"/>
      <c r="D68" s="34"/>
      <c r="E68" s="34"/>
      <c r="F68" s="108" t="s">
        <v>131</v>
      </c>
      <c r="G68" s="122"/>
      <c r="H68" s="60">
        <v>0</v>
      </c>
      <c r="I68" s="61">
        <f>SUM(I62:I67)</f>
        <v>2567864</v>
      </c>
      <c r="J68" s="60">
        <f>SUM(J62:J67)</f>
        <v>0</v>
      </c>
      <c r="K68" s="60"/>
      <c r="L68" s="61">
        <f>SUM(L62:L67)</f>
        <v>1227408</v>
      </c>
      <c r="M68" s="60"/>
      <c r="N68" s="60"/>
      <c r="O68" s="61">
        <f>SUM(O62:O67)</f>
        <v>85685</v>
      </c>
    </row>
    <row r="70" spans="2:17" ht="15.75" thickBot="1" x14ac:dyDescent="0.3"/>
    <row r="71" spans="2:17" ht="18.75" thickBot="1" x14ac:dyDescent="0.3">
      <c r="B71" s="112" t="s">
        <v>132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4"/>
    </row>
    <row r="72" spans="2:17" ht="15.75" thickBot="1" x14ac:dyDescent="0.3">
      <c r="B72" s="81"/>
      <c r="C72" s="34"/>
      <c r="D72" s="34"/>
      <c r="E72" s="34"/>
      <c r="F72" s="34"/>
      <c r="G72" s="34"/>
      <c r="H72" s="34"/>
      <c r="I72" s="170"/>
      <c r="J72" s="171"/>
      <c r="K72" s="34"/>
      <c r="L72" s="170"/>
      <c r="M72" s="171"/>
      <c r="N72" s="34"/>
      <c r="O72" s="34"/>
      <c r="P72" s="34"/>
      <c r="Q72" s="34"/>
    </row>
    <row r="73" spans="2:17" ht="15.75" thickBot="1" x14ac:dyDescent="0.3">
      <c r="B73" s="115" t="s">
        <v>0</v>
      </c>
      <c r="C73" s="110" t="s">
        <v>1</v>
      </c>
      <c r="D73" s="110" t="s">
        <v>2</v>
      </c>
      <c r="E73" s="110" t="s">
        <v>3</v>
      </c>
      <c r="F73" s="110" t="s">
        <v>4</v>
      </c>
      <c r="G73" s="110" t="s">
        <v>5</v>
      </c>
      <c r="H73" s="119" t="s">
        <v>6</v>
      </c>
      <c r="I73" s="164"/>
      <c r="J73" s="120"/>
      <c r="K73" s="108" t="s">
        <v>361</v>
      </c>
      <c r="L73" s="126"/>
      <c r="M73" s="126"/>
      <c r="N73" s="109"/>
      <c r="O73" s="108" t="s">
        <v>353</v>
      </c>
      <c r="P73" s="126"/>
      <c r="Q73" s="109"/>
    </row>
    <row r="74" spans="2:17" ht="15.75" thickBot="1" x14ac:dyDescent="0.3">
      <c r="B74" s="116"/>
      <c r="C74" s="118"/>
      <c r="D74" s="118"/>
      <c r="E74" s="118"/>
      <c r="F74" s="118"/>
      <c r="G74" s="118"/>
      <c r="H74" s="121"/>
      <c r="I74" s="165"/>
      <c r="J74" s="122"/>
      <c r="K74" s="108" t="s">
        <v>7</v>
      </c>
      <c r="L74" s="126"/>
      <c r="M74" s="109"/>
      <c r="N74" s="110" t="s">
        <v>8</v>
      </c>
      <c r="O74" s="108" t="s">
        <v>7</v>
      </c>
      <c r="P74" s="109"/>
      <c r="Q74" s="110" t="s">
        <v>8</v>
      </c>
    </row>
    <row r="75" spans="2:17" ht="15.75" thickBot="1" x14ac:dyDescent="0.3">
      <c r="B75" s="117"/>
      <c r="C75" s="111"/>
      <c r="D75" s="111"/>
      <c r="E75" s="111"/>
      <c r="F75" s="111"/>
      <c r="G75" s="111"/>
      <c r="H75" s="166" t="s">
        <v>7</v>
      </c>
      <c r="I75" s="167"/>
      <c r="J75" s="52" t="s">
        <v>8</v>
      </c>
      <c r="K75" s="166" t="s">
        <v>9</v>
      </c>
      <c r="L75" s="167"/>
      <c r="M75" s="52" t="s">
        <v>10</v>
      </c>
      <c r="N75" s="111"/>
      <c r="O75" s="52" t="s">
        <v>9</v>
      </c>
      <c r="P75" s="52" t="s">
        <v>10</v>
      </c>
      <c r="Q75" s="111"/>
    </row>
    <row r="76" spans="2:17" ht="68.25" thickBot="1" x14ac:dyDescent="0.3">
      <c r="B76" s="66" t="s">
        <v>135</v>
      </c>
      <c r="C76" s="30" t="s">
        <v>12</v>
      </c>
      <c r="D76" s="30" t="s">
        <v>136</v>
      </c>
      <c r="E76" s="30" t="s">
        <v>133</v>
      </c>
      <c r="F76" s="62" t="s">
        <v>137</v>
      </c>
      <c r="G76" s="31" t="s">
        <v>138</v>
      </c>
      <c r="H76" s="148">
        <v>0</v>
      </c>
      <c r="I76" s="149"/>
      <c r="J76" s="32">
        <v>27676000</v>
      </c>
      <c r="K76" s="148"/>
      <c r="L76" s="149"/>
      <c r="M76" s="33"/>
      <c r="N76" s="32">
        <v>7172000</v>
      </c>
      <c r="O76" s="33"/>
      <c r="P76" s="33"/>
      <c r="Q76" s="32">
        <v>2000000</v>
      </c>
    </row>
    <row r="77" spans="2:17" ht="23.25" thickBot="1" x14ac:dyDescent="0.3">
      <c r="B77" s="66" t="s">
        <v>139</v>
      </c>
      <c r="C77" s="30" t="s">
        <v>140</v>
      </c>
      <c r="D77" s="30" t="s">
        <v>141</v>
      </c>
      <c r="E77" s="30" t="s">
        <v>110</v>
      </c>
      <c r="F77" s="30" t="s">
        <v>142</v>
      </c>
      <c r="G77" s="31" t="s">
        <v>122</v>
      </c>
      <c r="H77" s="148">
        <v>0</v>
      </c>
      <c r="I77" s="149"/>
      <c r="J77" s="32">
        <v>150934</v>
      </c>
      <c r="K77" s="148"/>
      <c r="L77" s="149"/>
      <c r="M77" s="33"/>
      <c r="N77" s="32">
        <v>86434</v>
      </c>
      <c r="O77" s="33"/>
      <c r="P77" s="33"/>
      <c r="Q77" s="32">
        <v>16000</v>
      </c>
    </row>
    <row r="78" spans="2:17" ht="23.25" thickBot="1" x14ac:dyDescent="0.3">
      <c r="B78" s="66" t="s">
        <v>143</v>
      </c>
      <c r="C78" s="30" t="s">
        <v>144</v>
      </c>
      <c r="D78" s="30" t="s">
        <v>145</v>
      </c>
      <c r="E78" s="30" t="s">
        <v>110</v>
      </c>
      <c r="F78" s="30" t="s">
        <v>146</v>
      </c>
      <c r="G78" s="31" t="s">
        <v>122</v>
      </c>
      <c r="H78" s="148">
        <v>0</v>
      </c>
      <c r="I78" s="149"/>
      <c r="J78" s="32">
        <v>263334</v>
      </c>
      <c r="K78" s="148"/>
      <c r="L78" s="149"/>
      <c r="M78" s="33"/>
      <c r="N78" s="32">
        <v>135548</v>
      </c>
      <c r="O78" s="33"/>
      <c r="P78" s="33"/>
      <c r="Q78" s="32">
        <v>62800</v>
      </c>
    </row>
    <row r="79" spans="2:17" ht="23.25" thickBot="1" x14ac:dyDescent="0.3">
      <c r="B79" s="66" t="s">
        <v>147</v>
      </c>
      <c r="C79" s="30" t="s">
        <v>148</v>
      </c>
      <c r="D79" s="30" t="s">
        <v>149</v>
      </c>
      <c r="E79" s="30" t="s">
        <v>110</v>
      </c>
      <c r="F79" s="30" t="s">
        <v>150</v>
      </c>
      <c r="G79" s="31" t="s">
        <v>426</v>
      </c>
      <c r="H79" s="148">
        <v>0</v>
      </c>
      <c r="I79" s="149"/>
      <c r="J79" s="32">
        <v>21040</v>
      </c>
      <c r="K79" s="148"/>
      <c r="L79" s="149"/>
      <c r="M79" s="33"/>
      <c r="N79" s="32">
        <v>11322</v>
      </c>
      <c r="O79" s="33"/>
      <c r="P79" s="33"/>
      <c r="Q79" s="32">
        <v>2968</v>
      </c>
    </row>
    <row r="80" spans="2:17" ht="34.5" thickBot="1" x14ac:dyDescent="0.3">
      <c r="B80" s="83" t="s">
        <v>151</v>
      </c>
      <c r="C80" s="30" t="s">
        <v>152</v>
      </c>
      <c r="D80" s="62" t="s">
        <v>153</v>
      </c>
      <c r="E80" s="30" t="s">
        <v>110</v>
      </c>
      <c r="F80" s="62" t="s">
        <v>154</v>
      </c>
      <c r="G80" s="31" t="s">
        <v>427</v>
      </c>
      <c r="H80" s="148">
        <v>0</v>
      </c>
      <c r="I80" s="149"/>
      <c r="J80" s="32">
        <v>1099000</v>
      </c>
      <c r="K80" s="148"/>
      <c r="L80" s="149"/>
      <c r="M80" s="33"/>
      <c r="N80" s="32">
        <v>897246</v>
      </c>
      <c r="O80" s="33"/>
      <c r="P80" s="33"/>
      <c r="Q80" s="32">
        <v>5250</v>
      </c>
    </row>
    <row r="81" spans="2:17" ht="22.5" x14ac:dyDescent="0.25">
      <c r="B81" s="160" t="s">
        <v>156</v>
      </c>
      <c r="C81" s="152" t="s">
        <v>152</v>
      </c>
      <c r="D81" s="162" t="s">
        <v>157</v>
      </c>
      <c r="E81" s="152" t="s">
        <v>110</v>
      </c>
      <c r="F81" s="63" t="s">
        <v>158</v>
      </c>
      <c r="G81" s="154" t="s">
        <v>427</v>
      </c>
      <c r="H81" s="156"/>
      <c r="I81" s="157"/>
      <c r="J81" s="144">
        <v>9330</v>
      </c>
      <c r="K81" s="156"/>
      <c r="L81" s="157"/>
      <c r="M81" s="146"/>
      <c r="N81" s="144">
        <v>6131</v>
      </c>
      <c r="O81" s="146"/>
      <c r="P81" s="146"/>
      <c r="Q81" s="144">
        <v>1200</v>
      </c>
    </row>
    <row r="82" spans="2:17" ht="15.75" thickBot="1" x14ac:dyDescent="0.3">
      <c r="B82" s="161"/>
      <c r="C82" s="153"/>
      <c r="D82" s="163"/>
      <c r="E82" s="153"/>
      <c r="F82" s="62" t="s">
        <v>159</v>
      </c>
      <c r="G82" s="155"/>
      <c r="H82" s="158"/>
      <c r="I82" s="159"/>
      <c r="J82" s="145"/>
      <c r="K82" s="158"/>
      <c r="L82" s="159"/>
      <c r="M82" s="147"/>
      <c r="N82" s="145"/>
      <c r="O82" s="147"/>
      <c r="P82" s="147"/>
      <c r="Q82" s="145"/>
    </row>
    <row r="83" spans="2:17" ht="22.5" x14ac:dyDescent="0.25">
      <c r="B83" s="150" t="s">
        <v>160</v>
      </c>
      <c r="C83" s="152" t="s">
        <v>148</v>
      </c>
      <c r="D83" s="152" t="s">
        <v>161</v>
      </c>
      <c r="E83" s="152" t="s">
        <v>110</v>
      </c>
      <c r="F83" s="64" t="s">
        <v>162</v>
      </c>
      <c r="G83" s="154" t="s">
        <v>122</v>
      </c>
      <c r="H83" s="156">
        <v>0</v>
      </c>
      <c r="I83" s="157"/>
      <c r="J83" s="144">
        <v>65764</v>
      </c>
      <c r="K83" s="156"/>
      <c r="L83" s="157"/>
      <c r="M83" s="146"/>
      <c r="N83" s="144">
        <v>40902</v>
      </c>
      <c r="O83" s="146"/>
      <c r="P83" s="146"/>
      <c r="Q83" s="144">
        <v>6350</v>
      </c>
    </row>
    <row r="84" spans="2:17" ht="15.75" thickBot="1" x14ac:dyDescent="0.3">
      <c r="B84" s="151"/>
      <c r="C84" s="153"/>
      <c r="D84" s="153"/>
      <c r="E84" s="153"/>
      <c r="F84" s="30" t="s">
        <v>163</v>
      </c>
      <c r="G84" s="155"/>
      <c r="H84" s="158"/>
      <c r="I84" s="159"/>
      <c r="J84" s="145"/>
      <c r="K84" s="158"/>
      <c r="L84" s="159"/>
      <c r="M84" s="147"/>
      <c r="N84" s="145"/>
      <c r="O84" s="147"/>
      <c r="P84" s="147"/>
      <c r="Q84" s="145"/>
    </row>
    <row r="85" spans="2:17" ht="23.25" thickBot="1" x14ac:dyDescent="0.3">
      <c r="B85" s="66" t="s">
        <v>164</v>
      </c>
      <c r="C85" s="30" t="s">
        <v>165</v>
      </c>
      <c r="D85" s="30" t="s">
        <v>166</v>
      </c>
      <c r="E85" s="30" t="s">
        <v>110</v>
      </c>
      <c r="F85" s="30" t="s">
        <v>167</v>
      </c>
      <c r="G85" s="31" t="s">
        <v>122</v>
      </c>
      <c r="H85" s="148">
        <v>0</v>
      </c>
      <c r="I85" s="149"/>
      <c r="J85" s="32">
        <v>220000</v>
      </c>
      <c r="K85" s="148"/>
      <c r="L85" s="149"/>
      <c r="M85" s="33"/>
      <c r="N85" s="32">
        <v>173612</v>
      </c>
      <c r="O85" s="33"/>
      <c r="P85" s="33"/>
      <c r="Q85" s="32">
        <v>29000</v>
      </c>
    </row>
    <row r="86" spans="2:17" ht="15.75" thickBot="1" x14ac:dyDescent="0.3">
      <c r="B86" s="66"/>
      <c r="C86" s="49"/>
      <c r="D86" s="49"/>
      <c r="E86" s="49"/>
      <c r="F86" s="104" t="s">
        <v>168</v>
      </c>
      <c r="G86" s="105"/>
      <c r="H86" s="142"/>
      <c r="I86" s="143"/>
      <c r="J86" s="50">
        <f>SUM(J76:J85)</f>
        <v>29505402</v>
      </c>
      <c r="K86" s="142"/>
      <c r="L86" s="143"/>
      <c r="M86" s="51"/>
      <c r="N86" s="50">
        <f>SUM(N76:N85)</f>
        <v>8523195</v>
      </c>
      <c r="O86" s="51"/>
      <c r="P86" s="51"/>
      <c r="Q86" s="50">
        <f>SUM(Q76:Q85)</f>
        <v>2123568</v>
      </c>
    </row>
    <row r="89" spans="2:17" ht="15.75" thickBot="1" x14ac:dyDescent="0.3"/>
    <row r="90" spans="2:17" ht="18.75" thickBot="1" x14ac:dyDescent="0.3">
      <c r="B90" s="112" t="s">
        <v>169</v>
      </c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4"/>
    </row>
    <row r="91" spans="2:17" ht="15.75" thickBot="1" x14ac:dyDescent="0.3">
      <c r="B91" s="81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2:17" ht="24" customHeight="1" thickBot="1" x14ac:dyDescent="0.3">
      <c r="B92" s="129" t="s">
        <v>0</v>
      </c>
      <c r="C92" s="129" t="s">
        <v>1</v>
      </c>
      <c r="D92" s="129" t="s">
        <v>2</v>
      </c>
      <c r="E92" s="129" t="s">
        <v>3</v>
      </c>
      <c r="F92" s="129" t="s">
        <v>170</v>
      </c>
      <c r="G92" s="129" t="s">
        <v>5</v>
      </c>
      <c r="H92" s="137" t="s">
        <v>6</v>
      </c>
      <c r="I92" s="138"/>
      <c r="J92" s="106" t="s">
        <v>356</v>
      </c>
      <c r="K92" s="141"/>
      <c r="L92" s="107"/>
      <c r="M92" s="106" t="s">
        <v>353</v>
      </c>
      <c r="N92" s="141"/>
      <c r="O92" s="107"/>
    </row>
    <row r="93" spans="2:17" ht="15.75" thickBot="1" x14ac:dyDescent="0.3">
      <c r="B93" s="130"/>
      <c r="C93" s="130"/>
      <c r="D93" s="130"/>
      <c r="E93" s="130"/>
      <c r="F93" s="130"/>
      <c r="G93" s="130"/>
      <c r="H93" s="139"/>
      <c r="I93" s="140"/>
      <c r="J93" s="106" t="s">
        <v>7</v>
      </c>
      <c r="K93" s="107"/>
      <c r="L93" s="129" t="s">
        <v>8</v>
      </c>
      <c r="M93" s="106" t="s">
        <v>7</v>
      </c>
      <c r="N93" s="107"/>
      <c r="O93" s="129" t="s">
        <v>8</v>
      </c>
    </row>
    <row r="94" spans="2:17" ht="15.75" thickBot="1" x14ac:dyDescent="0.3">
      <c r="B94" s="131"/>
      <c r="C94" s="131"/>
      <c r="D94" s="131"/>
      <c r="E94" s="131"/>
      <c r="F94" s="131"/>
      <c r="G94" s="131"/>
      <c r="H94" s="65" t="s">
        <v>7</v>
      </c>
      <c r="I94" s="65" t="s">
        <v>8</v>
      </c>
      <c r="J94" s="65" t="s">
        <v>9</v>
      </c>
      <c r="K94" s="65" t="s">
        <v>10</v>
      </c>
      <c r="L94" s="131"/>
      <c r="M94" s="65" t="s">
        <v>9</v>
      </c>
      <c r="N94" s="65" t="s">
        <v>10</v>
      </c>
      <c r="O94" s="131"/>
    </row>
    <row r="95" spans="2:17" ht="34.5" thickBot="1" x14ac:dyDescent="0.3">
      <c r="B95" s="66" t="s">
        <v>171</v>
      </c>
      <c r="C95" s="30" t="s">
        <v>172</v>
      </c>
      <c r="D95" s="30" t="s">
        <v>173</v>
      </c>
      <c r="E95" s="30" t="s">
        <v>110</v>
      </c>
      <c r="F95" s="30" t="s">
        <v>146</v>
      </c>
      <c r="G95" s="31" t="s">
        <v>428</v>
      </c>
      <c r="H95" s="33">
        <v>0</v>
      </c>
      <c r="I95" s="39">
        <v>860400</v>
      </c>
      <c r="J95" s="38"/>
      <c r="K95" s="38"/>
      <c r="L95" s="39">
        <v>680115</v>
      </c>
      <c r="M95" s="38"/>
      <c r="N95" s="38"/>
      <c r="O95" s="39">
        <v>84500</v>
      </c>
    </row>
    <row r="96" spans="2:17" ht="34.5" thickBot="1" x14ac:dyDescent="0.3">
      <c r="B96" s="66" t="s">
        <v>430</v>
      </c>
      <c r="C96" s="30" t="s">
        <v>174</v>
      </c>
      <c r="D96" s="62" t="s">
        <v>175</v>
      </c>
      <c r="E96" s="30" t="s">
        <v>110</v>
      </c>
      <c r="F96" s="62" t="s">
        <v>176</v>
      </c>
      <c r="G96" s="31" t="s">
        <v>429</v>
      </c>
      <c r="H96" s="33"/>
      <c r="I96" s="39">
        <v>95000</v>
      </c>
      <c r="J96" s="38"/>
      <c r="K96" s="38"/>
      <c r="L96" s="39">
        <v>50368</v>
      </c>
      <c r="M96" s="38"/>
      <c r="N96" s="38"/>
      <c r="O96" s="67">
        <v>23000</v>
      </c>
    </row>
    <row r="97" spans="2:15" ht="23.25" thickBot="1" x14ac:dyDescent="0.3">
      <c r="B97" s="66" t="s">
        <v>430</v>
      </c>
      <c r="C97" s="30" t="s">
        <v>174</v>
      </c>
      <c r="D97" s="62" t="s">
        <v>177</v>
      </c>
      <c r="E97" s="30" t="s">
        <v>110</v>
      </c>
      <c r="F97" s="62" t="s">
        <v>178</v>
      </c>
      <c r="G97" s="31" t="s">
        <v>429</v>
      </c>
      <c r="H97" s="33"/>
      <c r="I97" s="39">
        <v>21000</v>
      </c>
      <c r="J97" s="38"/>
      <c r="K97" s="38"/>
      <c r="L97" s="39">
        <v>13158</v>
      </c>
      <c r="M97" s="38"/>
      <c r="N97" s="38"/>
      <c r="O97" s="67">
        <v>4000</v>
      </c>
    </row>
    <row r="98" spans="2:15" ht="34.5" thickBot="1" x14ac:dyDescent="0.3">
      <c r="B98" s="66" t="s">
        <v>431</v>
      </c>
      <c r="C98" s="30" t="s">
        <v>179</v>
      </c>
      <c r="D98" s="62" t="s">
        <v>180</v>
      </c>
      <c r="E98" s="30" t="s">
        <v>110</v>
      </c>
      <c r="F98" s="62" t="s">
        <v>176</v>
      </c>
      <c r="G98" s="31" t="s">
        <v>429</v>
      </c>
      <c r="H98" s="33"/>
      <c r="I98" s="39">
        <v>17000</v>
      </c>
      <c r="J98" s="38"/>
      <c r="K98" s="38"/>
      <c r="L98" s="39">
        <v>9769</v>
      </c>
      <c r="M98" s="38"/>
      <c r="N98" s="38"/>
      <c r="O98" s="67">
        <v>2500</v>
      </c>
    </row>
    <row r="99" spans="2:15" ht="34.5" thickBot="1" x14ac:dyDescent="0.3">
      <c r="B99" s="66" t="s">
        <v>431</v>
      </c>
      <c r="C99" s="30" t="s">
        <v>179</v>
      </c>
      <c r="D99" s="62" t="s">
        <v>182</v>
      </c>
      <c r="E99" s="30" t="s">
        <v>110</v>
      </c>
      <c r="F99" s="62" t="s">
        <v>176</v>
      </c>
      <c r="G99" s="31" t="s">
        <v>429</v>
      </c>
      <c r="H99" s="33"/>
      <c r="I99" s="39">
        <v>33000</v>
      </c>
      <c r="J99" s="38"/>
      <c r="K99" s="38"/>
      <c r="L99" s="39">
        <v>22349</v>
      </c>
      <c r="M99" s="38"/>
      <c r="N99" s="38"/>
      <c r="O99" s="67">
        <v>5000</v>
      </c>
    </row>
    <row r="100" spans="2:15" ht="45.75" thickBot="1" x14ac:dyDescent="0.3">
      <c r="B100" s="66" t="s">
        <v>183</v>
      </c>
      <c r="C100" s="30" t="s">
        <v>179</v>
      </c>
      <c r="D100" s="62" t="s">
        <v>184</v>
      </c>
      <c r="E100" s="30" t="s">
        <v>110</v>
      </c>
      <c r="F100" s="62" t="s">
        <v>185</v>
      </c>
      <c r="G100" s="31" t="s">
        <v>134</v>
      </c>
      <c r="H100" s="33"/>
      <c r="I100" s="39">
        <v>42000</v>
      </c>
      <c r="J100" s="38"/>
      <c r="K100" s="38"/>
      <c r="L100" s="39">
        <v>6788</v>
      </c>
      <c r="M100" s="38"/>
      <c r="N100" s="38"/>
      <c r="O100" s="67">
        <v>20000</v>
      </c>
    </row>
    <row r="101" spans="2:15" ht="34.5" thickBot="1" x14ac:dyDescent="0.3">
      <c r="B101" s="66" t="s">
        <v>186</v>
      </c>
      <c r="C101" s="30" t="s">
        <v>174</v>
      </c>
      <c r="D101" s="62" t="s">
        <v>187</v>
      </c>
      <c r="E101" s="30" t="s">
        <v>110</v>
      </c>
      <c r="F101" s="62" t="s">
        <v>188</v>
      </c>
      <c r="G101" s="31" t="s">
        <v>429</v>
      </c>
      <c r="H101" s="33"/>
      <c r="I101" s="39">
        <v>15000</v>
      </c>
      <c r="J101" s="38"/>
      <c r="K101" s="38"/>
      <c r="L101" s="39">
        <v>8071</v>
      </c>
      <c r="M101" s="38"/>
      <c r="N101" s="38"/>
      <c r="O101" s="67">
        <v>2500</v>
      </c>
    </row>
    <row r="102" spans="2:15" ht="23.25" thickBot="1" x14ac:dyDescent="0.3">
      <c r="B102" s="66" t="s">
        <v>189</v>
      </c>
      <c r="C102" s="30" t="s">
        <v>190</v>
      </c>
      <c r="D102" s="30" t="s">
        <v>191</v>
      </c>
      <c r="E102" s="30" t="s">
        <v>110</v>
      </c>
      <c r="F102" s="30" t="s">
        <v>192</v>
      </c>
      <c r="G102" s="31" t="s">
        <v>122</v>
      </c>
      <c r="H102" s="33">
        <v>0</v>
      </c>
      <c r="I102" s="39">
        <v>1500000</v>
      </c>
      <c r="J102" s="38"/>
      <c r="K102" s="38"/>
      <c r="L102" s="39">
        <v>1054879</v>
      </c>
      <c r="M102" s="38"/>
      <c r="N102" s="38"/>
      <c r="O102" s="67">
        <v>300000</v>
      </c>
    </row>
    <row r="103" spans="2:15" ht="34.5" thickBot="1" x14ac:dyDescent="0.3">
      <c r="B103" s="68" t="s">
        <v>193</v>
      </c>
      <c r="C103" s="30" t="s">
        <v>194</v>
      </c>
      <c r="D103" s="30" t="s">
        <v>195</v>
      </c>
      <c r="E103" s="30" t="s">
        <v>110</v>
      </c>
      <c r="F103" s="30" t="s">
        <v>196</v>
      </c>
      <c r="G103" s="31" t="s">
        <v>432</v>
      </c>
      <c r="H103" s="33">
        <v>0</v>
      </c>
      <c r="I103" s="39">
        <v>1113100</v>
      </c>
      <c r="J103" s="38"/>
      <c r="K103" s="38"/>
      <c r="L103" s="39">
        <v>1019382</v>
      </c>
      <c r="M103" s="38"/>
      <c r="N103" s="38"/>
      <c r="O103" s="39">
        <v>60000</v>
      </c>
    </row>
    <row r="104" spans="2:15" ht="34.5" thickBot="1" x14ac:dyDescent="0.3">
      <c r="B104" s="68" t="s">
        <v>433</v>
      </c>
      <c r="C104" s="30" t="s">
        <v>197</v>
      </c>
      <c r="D104" s="30" t="s">
        <v>198</v>
      </c>
      <c r="E104" s="30" t="s">
        <v>110</v>
      </c>
      <c r="F104" s="30" t="s">
        <v>199</v>
      </c>
      <c r="G104" s="31" t="s">
        <v>355</v>
      </c>
      <c r="H104" s="33">
        <v>0</v>
      </c>
      <c r="I104" s="39">
        <v>3273919</v>
      </c>
      <c r="J104" s="38"/>
      <c r="K104" s="38"/>
      <c r="L104" s="39">
        <v>2803875</v>
      </c>
      <c r="M104" s="38"/>
      <c r="N104" s="38"/>
      <c r="O104" s="39">
        <v>207640</v>
      </c>
    </row>
    <row r="105" spans="2:15" ht="34.5" thickBot="1" x14ac:dyDescent="0.3">
      <c r="B105" s="68" t="s">
        <v>200</v>
      </c>
      <c r="C105" s="30" t="s">
        <v>194</v>
      </c>
      <c r="D105" s="30" t="s">
        <v>201</v>
      </c>
      <c r="E105" s="30" t="s">
        <v>110</v>
      </c>
      <c r="F105" s="30" t="s">
        <v>199</v>
      </c>
      <c r="G105" s="31" t="s">
        <v>434</v>
      </c>
      <c r="H105" s="33">
        <v>0</v>
      </c>
      <c r="I105" s="39">
        <v>46000</v>
      </c>
      <c r="J105" s="38"/>
      <c r="K105" s="38"/>
      <c r="L105" s="39">
        <v>33815</v>
      </c>
      <c r="M105" s="38"/>
      <c r="N105" s="38"/>
      <c r="O105" s="39">
        <v>1500</v>
      </c>
    </row>
    <row r="106" spans="2:15" ht="34.5" thickBot="1" x14ac:dyDescent="0.3">
      <c r="B106" s="68" t="s">
        <v>202</v>
      </c>
      <c r="C106" s="30" t="s">
        <v>194</v>
      </c>
      <c r="D106" s="30" t="s">
        <v>203</v>
      </c>
      <c r="E106" s="30" t="s">
        <v>110</v>
      </c>
      <c r="F106" s="30" t="s">
        <v>203</v>
      </c>
      <c r="G106" s="31" t="s">
        <v>435</v>
      </c>
      <c r="H106" s="33">
        <v>0</v>
      </c>
      <c r="I106" s="39">
        <v>269019</v>
      </c>
      <c r="J106" s="38"/>
      <c r="K106" s="38"/>
      <c r="L106" s="39">
        <v>211022</v>
      </c>
      <c r="M106" s="38"/>
      <c r="N106" s="38"/>
      <c r="O106" s="39">
        <v>35000</v>
      </c>
    </row>
    <row r="107" spans="2:15" ht="34.5" thickBot="1" x14ac:dyDescent="0.3">
      <c r="B107" s="68" t="s">
        <v>204</v>
      </c>
      <c r="C107" s="30" t="s">
        <v>194</v>
      </c>
      <c r="D107" s="30" t="s">
        <v>205</v>
      </c>
      <c r="E107" s="30" t="s">
        <v>110</v>
      </c>
      <c r="F107" s="30" t="s">
        <v>206</v>
      </c>
      <c r="G107" s="31" t="s">
        <v>436</v>
      </c>
      <c r="H107" s="33">
        <v>0</v>
      </c>
      <c r="I107" s="39">
        <v>140000</v>
      </c>
      <c r="J107" s="38"/>
      <c r="K107" s="38"/>
      <c r="L107" s="39">
        <v>56763</v>
      </c>
      <c r="M107" s="38"/>
      <c r="N107" s="38"/>
      <c r="O107" s="39">
        <v>4186</v>
      </c>
    </row>
    <row r="108" spans="2:15" ht="34.5" thickBot="1" x14ac:dyDescent="0.3">
      <c r="B108" s="69" t="s">
        <v>208</v>
      </c>
      <c r="C108" s="30" t="s">
        <v>194</v>
      </c>
      <c r="D108" s="30" t="s">
        <v>209</v>
      </c>
      <c r="E108" s="31" t="s">
        <v>110</v>
      </c>
      <c r="F108" s="30" t="s">
        <v>210</v>
      </c>
      <c r="G108" s="31" t="s">
        <v>437</v>
      </c>
      <c r="H108" s="33">
        <v>0</v>
      </c>
      <c r="I108" s="39">
        <v>2181516</v>
      </c>
      <c r="J108" s="38"/>
      <c r="K108" s="38"/>
      <c r="L108" s="39">
        <v>738836</v>
      </c>
      <c r="M108" s="38"/>
      <c r="N108" s="38"/>
      <c r="O108" s="39">
        <v>175777</v>
      </c>
    </row>
    <row r="109" spans="2:15" ht="34.5" thickBot="1" x14ac:dyDescent="0.3">
      <c r="B109" s="68" t="s">
        <v>212</v>
      </c>
      <c r="C109" s="30" t="s">
        <v>197</v>
      </c>
      <c r="D109" s="30" t="s">
        <v>213</v>
      </c>
      <c r="E109" s="30" t="s">
        <v>110</v>
      </c>
      <c r="F109" s="30" t="s">
        <v>214</v>
      </c>
      <c r="G109" s="31" t="s">
        <v>438</v>
      </c>
      <c r="H109" s="33">
        <v>0</v>
      </c>
      <c r="I109" s="39">
        <v>271817</v>
      </c>
      <c r="J109" s="38"/>
      <c r="K109" s="38"/>
      <c r="L109" s="67">
        <v>212939</v>
      </c>
      <c r="M109" s="38"/>
      <c r="N109" s="38"/>
      <c r="O109" s="39">
        <v>33000</v>
      </c>
    </row>
    <row r="110" spans="2:15" ht="34.5" thickBot="1" x14ac:dyDescent="0.3">
      <c r="B110" s="68" t="s">
        <v>216</v>
      </c>
      <c r="C110" s="30" t="s">
        <v>197</v>
      </c>
      <c r="D110" s="30" t="s">
        <v>217</v>
      </c>
      <c r="E110" s="30" t="s">
        <v>110</v>
      </c>
      <c r="F110" s="30" t="s">
        <v>218</v>
      </c>
      <c r="G110" s="31" t="s">
        <v>439</v>
      </c>
      <c r="H110" s="33">
        <v>0</v>
      </c>
      <c r="I110" s="39">
        <v>10427044</v>
      </c>
      <c r="J110" s="38"/>
      <c r="K110" s="38"/>
      <c r="L110" s="39">
        <v>4399603</v>
      </c>
      <c r="M110" s="38"/>
      <c r="N110" s="38"/>
      <c r="O110" s="39">
        <v>600000</v>
      </c>
    </row>
    <row r="111" spans="2:15" ht="34.5" thickBot="1" x14ac:dyDescent="0.3">
      <c r="B111" s="68" t="s">
        <v>219</v>
      </c>
      <c r="C111" s="30" t="s">
        <v>194</v>
      </c>
      <c r="D111" s="30" t="s">
        <v>220</v>
      </c>
      <c r="E111" s="30" t="s">
        <v>110</v>
      </c>
      <c r="F111" s="30" t="s">
        <v>221</v>
      </c>
      <c r="G111" s="31" t="s">
        <v>437</v>
      </c>
      <c r="H111" s="33">
        <v>0</v>
      </c>
      <c r="I111" s="39">
        <v>11209479</v>
      </c>
      <c r="J111" s="38"/>
      <c r="K111" s="38"/>
      <c r="L111" s="39">
        <v>2700630</v>
      </c>
      <c r="M111" s="38"/>
      <c r="N111" s="38"/>
      <c r="O111" s="39">
        <v>1000000</v>
      </c>
    </row>
    <row r="112" spans="2:15" ht="15.75" thickBot="1" x14ac:dyDescent="0.3">
      <c r="B112" s="66"/>
      <c r="C112" s="49"/>
      <c r="D112" s="49"/>
      <c r="E112" s="49"/>
      <c r="F112" s="104" t="s">
        <v>222</v>
      </c>
      <c r="G112" s="105"/>
      <c r="H112" s="51">
        <f>SUM(H95:H111)</f>
        <v>0</v>
      </c>
      <c r="I112" s="50">
        <f>SUM(I95:I111)</f>
        <v>31515294</v>
      </c>
      <c r="J112" s="51"/>
      <c r="K112" s="51"/>
      <c r="L112" s="50">
        <f>SUM(L95:L111)</f>
        <v>14022362</v>
      </c>
      <c r="M112" s="51"/>
      <c r="N112" s="51"/>
      <c r="O112" s="50">
        <f>SUM(O95:O111)</f>
        <v>2558603</v>
      </c>
    </row>
    <row r="114" spans="2:15" ht="15.75" thickBot="1" x14ac:dyDescent="0.3"/>
    <row r="115" spans="2:15" ht="18.75" thickBot="1" x14ac:dyDescent="0.3">
      <c r="B115" s="112" t="s">
        <v>169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4"/>
    </row>
    <row r="116" spans="2:15" ht="15.75" thickBot="1" x14ac:dyDescent="0.3">
      <c r="B116" s="81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2:15" ht="15.75" thickBot="1" x14ac:dyDescent="0.3">
      <c r="B117" s="129" t="s">
        <v>0</v>
      </c>
      <c r="C117" s="127" t="s">
        <v>1</v>
      </c>
      <c r="D117" s="127" t="s">
        <v>2</v>
      </c>
      <c r="E117" s="127" t="s">
        <v>3</v>
      </c>
      <c r="F117" s="127" t="s">
        <v>4</v>
      </c>
      <c r="G117" s="127" t="s">
        <v>5</v>
      </c>
      <c r="H117" s="133" t="s">
        <v>6</v>
      </c>
      <c r="I117" s="134"/>
      <c r="J117" s="123" t="s">
        <v>356</v>
      </c>
      <c r="K117" s="124"/>
      <c r="L117" s="125"/>
      <c r="M117" s="123" t="s">
        <v>353</v>
      </c>
      <c r="N117" s="124"/>
      <c r="O117" s="125"/>
    </row>
    <row r="118" spans="2:15" ht="15.75" thickBot="1" x14ac:dyDescent="0.3">
      <c r="B118" s="130"/>
      <c r="C118" s="132"/>
      <c r="D118" s="132"/>
      <c r="E118" s="132"/>
      <c r="F118" s="132"/>
      <c r="G118" s="132"/>
      <c r="H118" s="135"/>
      <c r="I118" s="136"/>
      <c r="J118" s="123" t="s">
        <v>7</v>
      </c>
      <c r="K118" s="125"/>
      <c r="L118" s="127" t="s">
        <v>8</v>
      </c>
      <c r="M118" s="123" t="s">
        <v>7</v>
      </c>
      <c r="N118" s="125"/>
      <c r="O118" s="127" t="s">
        <v>8</v>
      </c>
    </row>
    <row r="119" spans="2:15" ht="15.75" thickBot="1" x14ac:dyDescent="0.3">
      <c r="B119" s="131"/>
      <c r="C119" s="128"/>
      <c r="D119" s="128"/>
      <c r="E119" s="128"/>
      <c r="F119" s="128"/>
      <c r="G119" s="128"/>
      <c r="H119" s="35" t="s">
        <v>7</v>
      </c>
      <c r="I119" s="35" t="s">
        <v>8</v>
      </c>
      <c r="J119" s="35" t="s">
        <v>9</v>
      </c>
      <c r="K119" s="35" t="s">
        <v>10</v>
      </c>
      <c r="L119" s="128"/>
      <c r="M119" s="35" t="s">
        <v>9</v>
      </c>
      <c r="N119" s="35" t="s">
        <v>10</v>
      </c>
      <c r="O119" s="128"/>
    </row>
    <row r="120" spans="2:15" ht="34.5" thickBot="1" x14ac:dyDescent="0.3">
      <c r="B120" s="84" t="s">
        <v>223</v>
      </c>
      <c r="C120" s="30" t="s">
        <v>32</v>
      </c>
      <c r="D120" s="30" t="s">
        <v>224</v>
      </c>
      <c r="E120" s="30" t="s">
        <v>14</v>
      </c>
      <c r="F120" s="30" t="s">
        <v>225</v>
      </c>
      <c r="G120" s="30" t="s">
        <v>181</v>
      </c>
      <c r="H120" s="33"/>
      <c r="I120" s="41">
        <v>98045</v>
      </c>
      <c r="J120" s="38"/>
      <c r="K120" s="38"/>
      <c r="L120" s="39">
        <v>36426</v>
      </c>
      <c r="M120" s="38"/>
      <c r="N120" s="38"/>
      <c r="O120" s="39">
        <v>50000</v>
      </c>
    </row>
    <row r="121" spans="2:15" ht="34.5" thickBot="1" x14ac:dyDescent="0.3">
      <c r="B121" s="68" t="s">
        <v>226</v>
      </c>
      <c r="C121" s="30" t="s">
        <v>227</v>
      </c>
      <c r="D121" s="30" t="s">
        <v>228</v>
      </c>
      <c r="E121" s="30" t="s">
        <v>110</v>
      </c>
      <c r="F121" s="30" t="s">
        <v>229</v>
      </c>
      <c r="G121" s="31" t="s">
        <v>440</v>
      </c>
      <c r="H121" s="33">
        <v>0</v>
      </c>
      <c r="I121" s="39">
        <v>843584</v>
      </c>
      <c r="J121" s="38"/>
      <c r="K121" s="38"/>
      <c r="L121" s="39">
        <v>591084</v>
      </c>
      <c r="M121" s="38"/>
      <c r="N121" s="38"/>
      <c r="O121" s="39">
        <v>79750</v>
      </c>
    </row>
    <row r="122" spans="2:15" ht="34.5" thickBot="1" x14ac:dyDescent="0.3">
      <c r="B122" s="68" t="s">
        <v>230</v>
      </c>
      <c r="C122" s="30" t="s">
        <v>231</v>
      </c>
      <c r="D122" s="30" t="s">
        <v>232</v>
      </c>
      <c r="E122" s="30" t="s">
        <v>110</v>
      </c>
      <c r="F122" s="30" t="s">
        <v>233</v>
      </c>
      <c r="G122" s="31" t="s">
        <v>215</v>
      </c>
      <c r="H122" s="33">
        <v>0</v>
      </c>
      <c r="I122" s="39">
        <v>439016</v>
      </c>
      <c r="J122" s="38"/>
      <c r="K122" s="38"/>
      <c r="L122" s="39">
        <v>409016</v>
      </c>
      <c r="M122" s="38"/>
      <c r="N122" s="38"/>
      <c r="O122" s="39">
        <v>15000</v>
      </c>
    </row>
    <row r="123" spans="2:15" ht="34.5" thickBot="1" x14ac:dyDescent="0.3">
      <c r="B123" s="68" t="s">
        <v>234</v>
      </c>
      <c r="C123" s="30" t="s">
        <v>231</v>
      </c>
      <c r="D123" s="30" t="s">
        <v>235</v>
      </c>
      <c r="E123" s="30" t="s">
        <v>110</v>
      </c>
      <c r="F123" s="30" t="s">
        <v>236</v>
      </c>
      <c r="G123" s="31" t="s">
        <v>134</v>
      </c>
      <c r="H123" s="33"/>
      <c r="I123" s="39">
        <v>1495000</v>
      </c>
      <c r="J123" s="38"/>
      <c r="K123" s="38"/>
      <c r="L123" s="38"/>
      <c r="M123" s="38"/>
      <c r="N123" s="38"/>
      <c r="O123" s="39">
        <v>4000</v>
      </c>
    </row>
    <row r="124" spans="2:15" ht="15.75" thickBot="1" x14ac:dyDescent="0.3">
      <c r="B124" s="66" t="s">
        <v>237</v>
      </c>
      <c r="C124" s="30" t="s">
        <v>238</v>
      </c>
      <c r="D124" s="30" t="s">
        <v>239</v>
      </c>
      <c r="E124" s="30" t="s">
        <v>110</v>
      </c>
      <c r="F124" s="30" t="s">
        <v>110</v>
      </c>
      <c r="G124" s="31" t="s">
        <v>441</v>
      </c>
      <c r="H124" s="33">
        <v>0</v>
      </c>
      <c r="I124" s="39">
        <v>1128681</v>
      </c>
      <c r="J124" s="38"/>
      <c r="K124" s="38"/>
      <c r="L124" s="39">
        <v>849496</v>
      </c>
      <c r="M124" s="38"/>
      <c r="N124" s="38"/>
      <c r="O124" s="39">
        <v>60500</v>
      </c>
    </row>
    <row r="125" spans="2:15" ht="23.25" thickBot="1" x14ac:dyDescent="0.3">
      <c r="B125" s="83" t="s">
        <v>270</v>
      </c>
      <c r="C125" s="30" t="s">
        <v>240</v>
      </c>
      <c r="D125" s="30" t="s">
        <v>241</v>
      </c>
      <c r="E125" s="30" t="s">
        <v>110</v>
      </c>
      <c r="F125" s="30" t="s">
        <v>67</v>
      </c>
      <c r="G125" s="31" t="s">
        <v>403</v>
      </c>
      <c r="H125" s="33">
        <v>0</v>
      </c>
      <c r="I125" s="39">
        <v>15000000</v>
      </c>
      <c r="J125" s="38"/>
      <c r="K125" s="38"/>
      <c r="L125" s="32">
        <v>5000000</v>
      </c>
      <c r="M125" s="38"/>
      <c r="N125" s="38"/>
      <c r="O125" s="39">
        <v>1500000</v>
      </c>
    </row>
    <row r="126" spans="2:15" ht="23.25" thickBot="1" x14ac:dyDescent="0.3">
      <c r="B126" s="66" t="s">
        <v>242</v>
      </c>
      <c r="C126" s="30" t="s">
        <v>240</v>
      </c>
      <c r="D126" s="30" t="s">
        <v>243</v>
      </c>
      <c r="E126" s="30" t="s">
        <v>110</v>
      </c>
      <c r="F126" s="62" t="s">
        <v>244</v>
      </c>
      <c r="G126" s="31" t="s">
        <v>117</v>
      </c>
      <c r="H126" s="33">
        <v>0</v>
      </c>
      <c r="I126" s="39">
        <v>2451377</v>
      </c>
      <c r="J126" s="38"/>
      <c r="K126" s="38"/>
      <c r="L126" s="39">
        <v>673487</v>
      </c>
      <c r="M126" s="38"/>
      <c r="N126" s="38"/>
      <c r="O126" s="39">
        <v>380000</v>
      </c>
    </row>
    <row r="127" spans="2:15" ht="23.25" thickBot="1" x14ac:dyDescent="0.3">
      <c r="B127" s="66" t="s">
        <v>245</v>
      </c>
      <c r="C127" s="30" t="s">
        <v>240</v>
      </c>
      <c r="D127" s="30" t="s">
        <v>246</v>
      </c>
      <c r="E127" s="30" t="s">
        <v>110</v>
      </c>
      <c r="F127" s="62" t="s">
        <v>443</v>
      </c>
      <c r="G127" s="31" t="s">
        <v>442</v>
      </c>
      <c r="H127" s="33">
        <v>0</v>
      </c>
      <c r="I127" s="39">
        <v>831323</v>
      </c>
      <c r="J127" s="38"/>
      <c r="K127" s="38"/>
      <c r="L127" s="39">
        <v>215332</v>
      </c>
      <c r="M127" s="38"/>
      <c r="N127" s="38"/>
      <c r="O127" s="39">
        <v>200000</v>
      </c>
    </row>
    <row r="128" spans="2:15" ht="23.25" thickBot="1" x14ac:dyDescent="0.3">
      <c r="B128" s="66" t="s">
        <v>247</v>
      </c>
      <c r="C128" s="30" t="s">
        <v>248</v>
      </c>
      <c r="D128" s="30" t="s">
        <v>249</v>
      </c>
      <c r="E128" s="30" t="s">
        <v>110</v>
      </c>
      <c r="F128" s="30" t="s">
        <v>250</v>
      </c>
      <c r="G128" s="31" t="s">
        <v>251</v>
      </c>
      <c r="H128" s="33">
        <v>0</v>
      </c>
      <c r="I128" s="39">
        <v>1300000</v>
      </c>
      <c r="J128" s="38"/>
      <c r="K128" s="38"/>
      <c r="L128" s="39">
        <v>521120</v>
      </c>
      <c r="M128" s="38"/>
      <c r="N128" s="38"/>
      <c r="O128" s="39">
        <v>125000</v>
      </c>
    </row>
    <row r="129" spans="2:15" ht="34.5" thickBot="1" x14ac:dyDescent="0.3">
      <c r="B129" s="66" t="s">
        <v>252</v>
      </c>
      <c r="C129" s="30" t="s">
        <v>248</v>
      </c>
      <c r="D129" s="30" t="s">
        <v>253</v>
      </c>
      <c r="E129" s="30" t="s">
        <v>110</v>
      </c>
      <c r="F129" s="30" t="s">
        <v>254</v>
      </c>
      <c r="G129" s="31" t="s">
        <v>444</v>
      </c>
      <c r="H129" s="33">
        <v>0</v>
      </c>
      <c r="I129" s="39">
        <v>4577892</v>
      </c>
      <c r="J129" s="38"/>
      <c r="K129" s="38"/>
      <c r="L129" s="39">
        <v>1665322</v>
      </c>
      <c r="M129" s="38"/>
      <c r="N129" s="38"/>
      <c r="O129" s="39">
        <v>1000000</v>
      </c>
    </row>
    <row r="130" spans="2:15" ht="23.25" thickBot="1" x14ac:dyDescent="0.3">
      <c r="B130" s="83" t="s">
        <v>445</v>
      </c>
      <c r="C130" s="30" t="s">
        <v>256</v>
      </c>
      <c r="D130" s="30" t="s">
        <v>257</v>
      </c>
      <c r="E130" s="30" t="s">
        <v>110</v>
      </c>
      <c r="F130" s="62" t="s">
        <v>258</v>
      </c>
      <c r="G130" s="31">
        <v>2018</v>
      </c>
      <c r="H130" s="33"/>
      <c r="I130" s="39">
        <v>140400</v>
      </c>
      <c r="J130" s="38"/>
      <c r="K130" s="38"/>
      <c r="L130" s="38"/>
      <c r="M130" s="38"/>
      <c r="N130" s="38"/>
      <c r="O130" s="39">
        <v>140400</v>
      </c>
    </row>
    <row r="131" spans="2:15" ht="57" thickBot="1" x14ac:dyDescent="0.3">
      <c r="B131" s="83" t="s">
        <v>447</v>
      </c>
      <c r="C131" s="30" t="s">
        <v>256</v>
      </c>
      <c r="D131" s="62" t="s">
        <v>259</v>
      </c>
      <c r="E131" s="30" t="s">
        <v>110</v>
      </c>
      <c r="F131" s="62" t="s">
        <v>260</v>
      </c>
      <c r="G131" s="31">
        <v>2018</v>
      </c>
      <c r="H131" s="33"/>
      <c r="I131" s="39">
        <v>511057</v>
      </c>
      <c r="J131" s="38"/>
      <c r="K131" s="38"/>
      <c r="L131" s="38"/>
      <c r="M131" s="38"/>
      <c r="N131" s="38"/>
      <c r="O131" s="39">
        <v>511057</v>
      </c>
    </row>
    <row r="132" spans="2:15" ht="23.25" thickBot="1" x14ac:dyDescent="0.3">
      <c r="B132" s="83" t="s">
        <v>449</v>
      </c>
      <c r="C132" s="30" t="s">
        <v>256</v>
      </c>
      <c r="D132" s="62" t="s">
        <v>448</v>
      </c>
      <c r="E132" s="30" t="s">
        <v>110</v>
      </c>
      <c r="F132" s="62" t="s">
        <v>450</v>
      </c>
      <c r="G132" s="31">
        <v>2018</v>
      </c>
      <c r="H132" s="33"/>
      <c r="I132" s="39">
        <v>100000</v>
      </c>
      <c r="J132" s="38"/>
      <c r="K132" s="38"/>
      <c r="L132" s="38"/>
      <c r="M132" s="38"/>
      <c r="N132" s="38"/>
      <c r="O132" s="39">
        <v>100000</v>
      </c>
    </row>
    <row r="133" spans="2:15" ht="45.75" thickBot="1" x14ac:dyDescent="0.3">
      <c r="B133" s="83" t="s">
        <v>446</v>
      </c>
      <c r="C133" s="30" t="s">
        <v>256</v>
      </c>
      <c r="D133" s="62" t="s">
        <v>261</v>
      </c>
      <c r="E133" s="30" t="s">
        <v>110</v>
      </c>
      <c r="F133" s="62" t="s">
        <v>262</v>
      </c>
      <c r="G133" s="31">
        <v>2018</v>
      </c>
      <c r="H133" s="33"/>
      <c r="I133" s="39">
        <v>241710</v>
      </c>
      <c r="J133" s="38"/>
      <c r="K133" s="38"/>
      <c r="L133" s="38"/>
      <c r="M133" s="38"/>
      <c r="N133" s="38"/>
      <c r="O133" s="39">
        <v>241710</v>
      </c>
    </row>
    <row r="134" spans="2:15" ht="23.25" thickBot="1" x14ac:dyDescent="0.3">
      <c r="B134" s="83" t="s">
        <v>451</v>
      </c>
      <c r="C134" s="30" t="s">
        <v>256</v>
      </c>
      <c r="D134" s="62" t="s">
        <v>263</v>
      </c>
      <c r="E134" s="30" t="s">
        <v>110</v>
      </c>
      <c r="F134" s="62" t="s">
        <v>452</v>
      </c>
      <c r="G134" s="31">
        <v>2018</v>
      </c>
      <c r="H134" s="33"/>
      <c r="I134" s="39">
        <v>66655</v>
      </c>
      <c r="J134" s="38"/>
      <c r="K134" s="38"/>
      <c r="L134" s="38"/>
      <c r="M134" s="38"/>
      <c r="N134" s="38"/>
      <c r="O134" s="39">
        <v>66655</v>
      </c>
    </row>
    <row r="135" spans="2:15" ht="34.5" thickBot="1" x14ac:dyDescent="0.3">
      <c r="B135" s="83" t="s">
        <v>453</v>
      </c>
      <c r="C135" s="30" t="s">
        <v>264</v>
      </c>
      <c r="D135" s="62" t="s">
        <v>265</v>
      </c>
      <c r="E135" s="30" t="s">
        <v>133</v>
      </c>
      <c r="F135" s="62" t="s">
        <v>266</v>
      </c>
      <c r="G135" s="31">
        <v>2018</v>
      </c>
      <c r="H135" s="33"/>
      <c r="I135" s="39">
        <v>258874</v>
      </c>
      <c r="J135" s="38"/>
      <c r="K135" s="38"/>
      <c r="L135" s="38"/>
      <c r="M135" s="38"/>
      <c r="N135" s="38"/>
      <c r="O135" s="39">
        <v>258874</v>
      </c>
    </row>
    <row r="136" spans="2:15" ht="23.25" thickBot="1" x14ac:dyDescent="0.3">
      <c r="B136" s="83" t="s">
        <v>454</v>
      </c>
      <c r="C136" s="30" t="s">
        <v>264</v>
      </c>
      <c r="D136" s="62" t="s">
        <v>267</v>
      </c>
      <c r="E136" s="30" t="s">
        <v>110</v>
      </c>
      <c r="F136" s="62" t="s">
        <v>268</v>
      </c>
      <c r="G136" s="31">
        <v>2018</v>
      </c>
      <c r="H136" s="32"/>
      <c r="I136" s="39">
        <v>58120</v>
      </c>
      <c r="J136" s="38"/>
      <c r="K136" s="38"/>
      <c r="L136" s="38"/>
      <c r="M136" s="38"/>
      <c r="N136" s="39"/>
      <c r="O136" s="39">
        <v>58120</v>
      </c>
    </row>
    <row r="137" spans="2:15" ht="15.75" thickBot="1" x14ac:dyDescent="0.3">
      <c r="B137" s="66"/>
      <c r="C137" s="49"/>
      <c r="D137" s="49"/>
      <c r="E137" s="49"/>
      <c r="F137" s="104" t="s">
        <v>269</v>
      </c>
      <c r="G137" s="105"/>
      <c r="H137" s="50">
        <f>SUM(H120:H136)</f>
        <v>0</v>
      </c>
      <c r="I137" s="50">
        <f>SUM(I120:I136)</f>
        <v>29541734</v>
      </c>
      <c r="J137" s="51"/>
      <c r="K137" s="51"/>
      <c r="L137" s="50">
        <f>SUM(L120:L136)</f>
        <v>9961283</v>
      </c>
      <c r="M137" s="51"/>
      <c r="N137" s="50">
        <f>SUM(N120:N136)</f>
        <v>0</v>
      </c>
      <c r="O137" s="50">
        <f>SUM(O120:O136)</f>
        <v>4791066</v>
      </c>
    </row>
    <row r="140" spans="2:15" ht="15.75" thickBot="1" x14ac:dyDescent="0.3"/>
    <row r="141" spans="2:15" ht="18.75" thickBot="1" x14ac:dyDescent="0.3">
      <c r="B141" s="112" t="s">
        <v>169</v>
      </c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4"/>
    </row>
    <row r="142" spans="2:15" ht="15.75" thickBot="1" x14ac:dyDescent="0.3">
      <c r="B142" s="81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2:15" ht="15.75" thickBot="1" x14ac:dyDescent="0.3">
      <c r="B143" s="115" t="s">
        <v>0</v>
      </c>
      <c r="C143" s="110" t="s">
        <v>1</v>
      </c>
      <c r="D143" s="110" t="s">
        <v>2</v>
      </c>
      <c r="E143" s="110" t="s">
        <v>3</v>
      </c>
      <c r="F143" s="110" t="s">
        <v>4</v>
      </c>
      <c r="G143" s="110" t="s">
        <v>5</v>
      </c>
      <c r="H143" s="119" t="s">
        <v>6</v>
      </c>
      <c r="I143" s="120"/>
      <c r="J143" s="123" t="s">
        <v>356</v>
      </c>
      <c r="K143" s="124"/>
      <c r="L143" s="125"/>
      <c r="M143" s="108" t="s">
        <v>353</v>
      </c>
      <c r="N143" s="126"/>
      <c r="O143" s="109"/>
    </row>
    <row r="144" spans="2:15" ht="15.75" thickBot="1" x14ac:dyDescent="0.3">
      <c r="B144" s="116"/>
      <c r="C144" s="118"/>
      <c r="D144" s="118"/>
      <c r="E144" s="118"/>
      <c r="F144" s="118"/>
      <c r="G144" s="118"/>
      <c r="H144" s="121"/>
      <c r="I144" s="122"/>
      <c r="J144" s="108" t="s">
        <v>7</v>
      </c>
      <c r="K144" s="109"/>
      <c r="L144" s="110" t="s">
        <v>8</v>
      </c>
      <c r="M144" s="108" t="s">
        <v>7</v>
      </c>
      <c r="N144" s="109"/>
      <c r="O144" s="110" t="s">
        <v>8</v>
      </c>
    </row>
    <row r="145" spans="2:15" ht="15.75" thickBot="1" x14ac:dyDescent="0.3">
      <c r="B145" s="117"/>
      <c r="C145" s="111"/>
      <c r="D145" s="111"/>
      <c r="E145" s="111"/>
      <c r="F145" s="111"/>
      <c r="G145" s="111"/>
      <c r="H145" s="52" t="s">
        <v>7</v>
      </c>
      <c r="I145" s="52" t="s">
        <v>8</v>
      </c>
      <c r="J145" s="52" t="s">
        <v>9</v>
      </c>
      <c r="K145" s="52" t="s">
        <v>10</v>
      </c>
      <c r="L145" s="111"/>
      <c r="M145" s="52" t="s">
        <v>9</v>
      </c>
      <c r="N145" s="52" t="s">
        <v>10</v>
      </c>
      <c r="O145" s="111"/>
    </row>
    <row r="146" spans="2:15" ht="23.25" thickBot="1" x14ac:dyDescent="0.3">
      <c r="B146" s="85" t="s">
        <v>271</v>
      </c>
      <c r="C146" s="30" t="s">
        <v>248</v>
      </c>
      <c r="D146" s="30" t="s">
        <v>272</v>
      </c>
      <c r="E146" s="30" t="s">
        <v>110</v>
      </c>
      <c r="F146" s="30" t="s">
        <v>455</v>
      </c>
      <c r="G146" s="31" t="s">
        <v>456</v>
      </c>
      <c r="H146" s="38">
        <v>0</v>
      </c>
      <c r="I146" s="39">
        <v>301369</v>
      </c>
      <c r="J146" s="38"/>
      <c r="K146" s="38"/>
      <c r="L146" s="39">
        <v>54130</v>
      </c>
      <c r="M146" s="38"/>
      <c r="N146" s="38"/>
      <c r="O146" s="39">
        <v>17500</v>
      </c>
    </row>
    <row r="147" spans="2:15" ht="23.25" thickBot="1" x14ac:dyDescent="0.3">
      <c r="B147" s="66" t="s">
        <v>273</v>
      </c>
      <c r="C147" s="30" t="s">
        <v>274</v>
      </c>
      <c r="D147" s="30" t="s">
        <v>275</v>
      </c>
      <c r="E147" s="30" t="s">
        <v>110</v>
      </c>
      <c r="F147" s="30" t="s">
        <v>458</v>
      </c>
      <c r="G147" s="31" t="s">
        <v>457</v>
      </c>
      <c r="H147" s="38">
        <v>0</v>
      </c>
      <c r="I147" s="39">
        <v>1838537</v>
      </c>
      <c r="J147" s="38"/>
      <c r="K147" s="38"/>
      <c r="L147" s="39">
        <v>155964</v>
      </c>
      <c r="M147" s="38"/>
      <c r="N147" s="38"/>
      <c r="O147" s="39">
        <v>331000</v>
      </c>
    </row>
    <row r="148" spans="2:15" ht="23.25" thickBot="1" x14ac:dyDescent="0.3">
      <c r="B148" s="66" t="s">
        <v>276</v>
      </c>
      <c r="C148" s="30" t="s">
        <v>238</v>
      </c>
      <c r="D148" s="30" t="s">
        <v>277</v>
      </c>
      <c r="E148" s="30" t="s">
        <v>110</v>
      </c>
      <c r="F148" s="30" t="s">
        <v>110</v>
      </c>
      <c r="G148" s="31" t="s">
        <v>278</v>
      </c>
      <c r="H148" s="39">
        <v>191600</v>
      </c>
      <c r="I148" s="39">
        <v>1900000</v>
      </c>
      <c r="J148" s="39">
        <v>191600</v>
      </c>
      <c r="K148" s="38"/>
      <c r="L148" s="39">
        <v>1257573</v>
      </c>
      <c r="M148" s="38"/>
      <c r="N148" s="38"/>
      <c r="O148" s="39">
        <v>150000</v>
      </c>
    </row>
    <row r="149" spans="2:15" ht="34.5" thickBot="1" x14ac:dyDescent="0.3">
      <c r="B149" s="85" t="s">
        <v>279</v>
      </c>
      <c r="C149" s="30" t="s">
        <v>280</v>
      </c>
      <c r="D149" s="30" t="s">
        <v>347</v>
      </c>
      <c r="E149" s="30" t="s">
        <v>110</v>
      </c>
      <c r="F149" s="30" t="s">
        <v>67</v>
      </c>
      <c r="G149" s="31" t="s">
        <v>459</v>
      </c>
      <c r="H149" s="38">
        <v>0</v>
      </c>
      <c r="I149" s="39">
        <v>1129273</v>
      </c>
      <c r="J149" s="38"/>
      <c r="K149" s="38"/>
      <c r="L149" s="39">
        <v>415956</v>
      </c>
      <c r="M149" s="38"/>
      <c r="N149" s="38"/>
      <c r="O149" s="67">
        <v>168000</v>
      </c>
    </row>
    <row r="150" spans="2:15" ht="23.25" thickBot="1" x14ac:dyDescent="0.3">
      <c r="B150" s="85" t="s">
        <v>461</v>
      </c>
      <c r="C150" s="30" t="s">
        <v>280</v>
      </c>
      <c r="D150" s="30" t="s">
        <v>460</v>
      </c>
      <c r="E150" s="30" t="s">
        <v>110</v>
      </c>
      <c r="F150" s="30" t="s">
        <v>462</v>
      </c>
      <c r="G150" s="31" t="s">
        <v>463</v>
      </c>
      <c r="H150" s="38">
        <v>0</v>
      </c>
      <c r="I150" s="39">
        <v>40000</v>
      </c>
      <c r="J150" s="38"/>
      <c r="K150" s="38"/>
      <c r="L150" s="39"/>
      <c r="M150" s="38"/>
      <c r="N150" s="38"/>
      <c r="O150" s="39">
        <v>6300</v>
      </c>
    </row>
    <row r="151" spans="2:15" ht="23.25" thickBot="1" x14ac:dyDescent="0.3">
      <c r="B151" s="66" t="s">
        <v>281</v>
      </c>
      <c r="C151" s="30" t="s">
        <v>282</v>
      </c>
      <c r="D151" s="30" t="s">
        <v>283</v>
      </c>
      <c r="E151" s="30" t="s">
        <v>110</v>
      </c>
      <c r="F151" s="30" t="s">
        <v>284</v>
      </c>
      <c r="G151" s="31" t="s">
        <v>440</v>
      </c>
      <c r="H151" s="38">
        <v>0</v>
      </c>
      <c r="I151" s="39">
        <v>273323</v>
      </c>
      <c r="J151" s="38"/>
      <c r="K151" s="38"/>
      <c r="L151" s="39">
        <v>42616</v>
      </c>
      <c r="M151" s="38"/>
      <c r="N151" s="38"/>
      <c r="O151" s="39">
        <v>67121</v>
      </c>
    </row>
    <row r="152" spans="2:15" ht="34.5" thickBot="1" x14ac:dyDescent="0.3">
      <c r="B152" s="66" t="s">
        <v>285</v>
      </c>
      <c r="C152" s="30" t="s">
        <v>286</v>
      </c>
      <c r="D152" s="30" t="s">
        <v>287</v>
      </c>
      <c r="E152" s="30" t="s">
        <v>110</v>
      </c>
      <c r="F152" s="62" t="s">
        <v>288</v>
      </c>
      <c r="G152" s="31" t="s">
        <v>289</v>
      </c>
      <c r="H152" s="38">
        <v>0</v>
      </c>
      <c r="I152" s="39">
        <v>8668000</v>
      </c>
      <c r="J152" s="38"/>
      <c r="K152" s="38"/>
      <c r="L152" s="39">
        <v>2017919</v>
      </c>
      <c r="M152" s="38"/>
      <c r="N152" s="38"/>
      <c r="O152" s="39">
        <v>926364</v>
      </c>
    </row>
    <row r="153" spans="2:15" ht="23.25" thickBot="1" x14ac:dyDescent="0.3">
      <c r="B153" s="66" t="s">
        <v>290</v>
      </c>
      <c r="C153" s="30" t="s">
        <v>291</v>
      </c>
      <c r="D153" s="30" t="s">
        <v>292</v>
      </c>
      <c r="E153" s="30" t="s">
        <v>110</v>
      </c>
      <c r="F153" s="30" t="s">
        <v>293</v>
      </c>
      <c r="G153" s="31" t="s">
        <v>425</v>
      </c>
      <c r="H153" s="38">
        <v>0</v>
      </c>
      <c r="I153" s="39">
        <v>417066</v>
      </c>
      <c r="J153" s="38"/>
      <c r="K153" s="38"/>
      <c r="L153" s="39">
        <v>196558</v>
      </c>
      <c r="M153" s="38"/>
      <c r="N153" s="38"/>
      <c r="O153" s="39">
        <v>34828</v>
      </c>
    </row>
    <row r="154" spans="2:15" ht="23.25" thickBot="1" x14ac:dyDescent="0.3">
      <c r="B154" s="66" t="s">
        <v>294</v>
      </c>
      <c r="C154" s="30" t="s">
        <v>291</v>
      </c>
      <c r="D154" s="30" t="s">
        <v>109</v>
      </c>
      <c r="E154" s="30" t="s">
        <v>110</v>
      </c>
      <c r="F154" s="30" t="s">
        <v>293</v>
      </c>
      <c r="G154" s="31" t="s">
        <v>424</v>
      </c>
      <c r="H154" s="38">
        <v>0</v>
      </c>
      <c r="I154" s="39">
        <v>595559</v>
      </c>
      <c r="J154" s="38"/>
      <c r="K154" s="38"/>
      <c r="L154" s="39">
        <v>134965</v>
      </c>
      <c r="M154" s="38"/>
      <c r="N154" s="38"/>
      <c r="O154" s="39">
        <v>23855</v>
      </c>
    </row>
    <row r="155" spans="2:15" s="27" customFormat="1" ht="15.75" thickBot="1" x14ac:dyDescent="0.3">
      <c r="B155" s="95" t="s">
        <v>467</v>
      </c>
      <c r="C155" s="96" t="s">
        <v>295</v>
      </c>
      <c r="D155" s="96" t="s">
        <v>468</v>
      </c>
      <c r="E155" s="96" t="s">
        <v>110</v>
      </c>
      <c r="F155" s="97" t="s">
        <v>469</v>
      </c>
      <c r="G155" s="98">
        <v>2018</v>
      </c>
      <c r="H155" s="99">
        <v>0</v>
      </c>
      <c r="I155" s="100">
        <v>13104</v>
      </c>
      <c r="J155" s="101"/>
      <c r="K155" s="101"/>
      <c r="L155" s="100"/>
      <c r="M155" s="101"/>
      <c r="N155" s="101"/>
      <c r="O155" s="100">
        <v>13104</v>
      </c>
    </row>
    <row r="156" spans="2:15" s="27" customFormat="1" ht="15.75" thickBot="1" x14ac:dyDescent="0.3">
      <c r="B156" s="102" t="s">
        <v>464</v>
      </c>
      <c r="C156" s="96" t="s">
        <v>295</v>
      </c>
      <c r="D156" s="96" t="s">
        <v>465</v>
      </c>
      <c r="E156" s="96" t="s">
        <v>110</v>
      </c>
      <c r="F156" s="103" t="s">
        <v>466</v>
      </c>
      <c r="G156" s="23">
        <v>2018</v>
      </c>
      <c r="H156" s="24"/>
      <c r="I156" s="25">
        <v>12422</v>
      </c>
      <c r="J156" s="26"/>
      <c r="K156" s="26"/>
      <c r="L156" s="25"/>
      <c r="M156" s="26"/>
      <c r="N156" s="26"/>
      <c r="O156" s="25">
        <v>12422</v>
      </c>
    </row>
    <row r="157" spans="2:15" ht="23.25" thickBot="1" x14ac:dyDescent="0.3">
      <c r="B157" s="85" t="s">
        <v>296</v>
      </c>
      <c r="C157" s="30" t="s">
        <v>297</v>
      </c>
      <c r="D157" s="30" t="s">
        <v>298</v>
      </c>
      <c r="E157" s="30" t="s">
        <v>110</v>
      </c>
      <c r="F157" s="30" t="s">
        <v>299</v>
      </c>
      <c r="G157" s="31" t="s">
        <v>470</v>
      </c>
      <c r="H157" s="33">
        <v>0</v>
      </c>
      <c r="I157" s="39">
        <v>1233677</v>
      </c>
      <c r="J157" s="38"/>
      <c r="K157" s="38"/>
      <c r="L157" s="39">
        <v>365089</v>
      </c>
      <c r="M157" s="38"/>
      <c r="N157" s="38"/>
      <c r="O157" s="39">
        <v>342261</v>
      </c>
    </row>
    <row r="158" spans="2:15" ht="34.5" thickBot="1" x14ac:dyDescent="0.3">
      <c r="B158" s="85" t="s">
        <v>300</v>
      </c>
      <c r="C158" s="30" t="s">
        <v>301</v>
      </c>
      <c r="D158" s="30" t="s">
        <v>302</v>
      </c>
      <c r="E158" s="30" t="s">
        <v>110</v>
      </c>
      <c r="F158" s="30" t="s">
        <v>303</v>
      </c>
      <c r="G158" s="31" t="s">
        <v>429</v>
      </c>
      <c r="H158" s="33"/>
      <c r="I158" s="39">
        <v>254314</v>
      </c>
      <c r="J158" s="38"/>
      <c r="K158" s="38"/>
      <c r="L158" s="39">
        <v>200675</v>
      </c>
      <c r="M158" s="38"/>
      <c r="N158" s="38"/>
      <c r="O158" s="39">
        <v>34000</v>
      </c>
    </row>
    <row r="159" spans="2:15" ht="158.25" thickBot="1" x14ac:dyDescent="0.3">
      <c r="B159" s="85" t="s">
        <v>377</v>
      </c>
      <c r="C159" s="30" t="s">
        <v>387</v>
      </c>
      <c r="D159" s="30" t="s">
        <v>378</v>
      </c>
      <c r="E159" s="30" t="s">
        <v>384</v>
      </c>
      <c r="F159" s="30" t="s">
        <v>379</v>
      </c>
      <c r="G159" s="31" t="s">
        <v>380</v>
      </c>
      <c r="H159" s="33"/>
      <c r="I159" s="39">
        <v>143440</v>
      </c>
      <c r="J159" s="38"/>
      <c r="K159" s="38"/>
      <c r="L159" s="39">
        <v>41234</v>
      </c>
      <c r="M159" s="38"/>
      <c r="N159" s="38"/>
      <c r="O159" s="39">
        <v>30000</v>
      </c>
    </row>
    <row r="160" spans="2:15" ht="135.75" thickBot="1" x14ac:dyDescent="0.3">
      <c r="B160" s="85" t="s">
        <v>382</v>
      </c>
      <c r="C160" s="30" t="s">
        <v>312</v>
      </c>
      <c r="D160" s="30" t="s">
        <v>381</v>
      </c>
      <c r="E160" s="30" t="s">
        <v>383</v>
      </c>
      <c r="F160" s="30" t="s">
        <v>385</v>
      </c>
      <c r="G160" s="31" t="s">
        <v>386</v>
      </c>
      <c r="H160" s="33"/>
      <c r="I160" s="39">
        <v>8500</v>
      </c>
      <c r="J160" s="38"/>
      <c r="K160" s="38"/>
      <c r="L160" s="39">
        <v>600</v>
      </c>
      <c r="M160" s="38"/>
      <c r="N160" s="38"/>
      <c r="O160" s="39">
        <v>250</v>
      </c>
    </row>
    <row r="161" spans="2:15" ht="45.75" thickBot="1" x14ac:dyDescent="0.3">
      <c r="B161" s="85" t="s">
        <v>304</v>
      </c>
      <c r="C161" s="30" t="s">
        <v>305</v>
      </c>
      <c r="D161" s="30" t="s">
        <v>306</v>
      </c>
      <c r="E161" s="30" t="s">
        <v>110</v>
      </c>
      <c r="F161" s="30" t="s">
        <v>471</v>
      </c>
      <c r="G161" s="31" t="s">
        <v>211</v>
      </c>
      <c r="H161" s="33">
        <v>0</v>
      </c>
      <c r="I161" s="39">
        <v>1923671</v>
      </c>
      <c r="J161" s="38"/>
      <c r="K161" s="38"/>
      <c r="L161" s="39">
        <v>235967</v>
      </c>
      <c r="M161" s="38"/>
      <c r="N161" s="38"/>
      <c r="O161" s="39"/>
    </row>
    <row r="162" spans="2:15" ht="23.25" thickBot="1" x14ac:dyDescent="0.3">
      <c r="B162" s="85" t="s">
        <v>307</v>
      </c>
      <c r="C162" s="30" t="s">
        <v>308</v>
      </c>
      <c r="D162" s="30" t="s">
        <v>309</v>
      </c>
      <c r="E162" s="30" t="s">
        <v>110</v>
      </c>
      <c r="F162" s="30" t="s">
        <v>472</v>
      </c>
      <c r="G162" s="31" t="s">
        <v>310</v>
      </c>
      <c r="H162" s="33">
        <v>0</v>
      </c>
      <c r="I162" s="39">
        <v>403061</v>
      </c>
      <c r="J162" s="38"/>
      <c r="K162" s="38"/>
      <c r="L162" s="39">
        <v>214061</v>
      </c>
      <c r="M162" s="38"/>
      <c r="N162" s="38"/>
      <c r="O162" s="39"/>
    </row>
    <row r="163" spans="2:15" ht="68.25" thickBot="1" x14ac:dyDescent="0.3">
      <c r="B163" s="85" t="s">
        <v>389</v>
      </c>
      <c r="C163" s="30" t="s">
        <v>390</v>
      </c>
      <c r="D163" s="30" t="s">
        <v>391</v>
      </c>
      <c r="E163" s="30" t="s">
        <v>392</v>
      </c>
      <c r="F163" s="30" t="s">
        <v>393</v>
      </c>
      <c r="G163" s="31" t="s">
        <v>215</v>
      </c>
      <c r="H163" s="33"/>
      <c r="I163" s="39">
        <v>3049</v>
      </c>
      <c r="J163" s="38"/>
      <c r="K163" s="38"/>
      <c r="L163" s="39">
        <v>1701</v>
      </c>
      <c r="M163" s="38"/>
      <c r="N163" s="38"/>
      <c r="O163" s="39">
        <v>425</v>
      </c>
    </row>
    <row r="164" spans="2:15" s="27" customFormat="1" ht="57" thickBot="1" x14ac:dyDescent="0.3">
      <c r="B164" s="102" t="s">
        <v>394</v>
      </c>
      <c r="C164" s="22" t="s">
        <v>390</v>
      </c>
      <c r="D164" s="22" t="s">
        <v>395</v>
      </c>
      <c r="E164" s="22" t="s">
        <v>396</v>
      </c>
      <c r="F164" s="22" t="s">
        <v>397</v>
      </c>
      <c r="G164" s="23" t="s">
        <v>398</v>
      </c>
      <c r="H164" s="24"/>
      <c r="I164" s="25">
        <v>4000</v>
      </c>
      <c r="J164" s="26"/>
      <c r="K164" s="26"/>
      <c r="L164" s="25"/>
      <c r="M164" s="26"/>
      <c r="N164" s="26"/>
      <c r="O164" s="25">
        <v>1800</v>
      </c>
    </row>
    <row r="165" spans="2:15" ht="34.5" thickBot="1" x14ac:dyDescent="0.3">
      <c r="B165" s="85" t="s">
        <v>399</v>
      </c>
      <c r="C165" s="30" t="s">
        <v>390</v>
      </c>
      <c r="D165" s="30" t="s">
        <v>400</v>
      </c>
      <c r="E165" s="30" t="s">
        <v>401</v>
      </c>
      <c r="F165" s="30" t="s">
        <v>402</v>
      </c>
      <c r="G165" s="31" t="s">
        <v>403</v>
      </c>
      <c r="H165" s="33"/>
      <c r="I165" s="39">
        <v>2000</v>
      </c>
      <c r="J165" s="38"/>
      <c r="K165" s="38"/>
      <c r="L165" s="39"/>
      <c r="M165" s="38"/>
      <c r="N165" s="38"/>
      <c r="O165" s="39">
        <v>400</v>
      </c>
    </row>
    <row r="166" spans="2:15" ht="68.25" thickBot="1" x14ac:dyDescent="0.3">
      <c r="B166" s="85" t="s">
        <v>404</v>
      </c>
      <c r="C166" s="30" t="s">
        <v>405</v>
      </c>
      <c r="D166" s="30" t="s">
        <v>406</v>
      </c>
      <c r="E166" s="30" t="s">
        <v>407</v>
      </c>
      <c r="F166" s="30" t="s">
        <v>408</v>
      </c>
      <c r="G166" s="31" t="s">
        <v>22</v>
      </c>
      <c r="H166" s="33"/>
      <c r="I166" s="39">
        <v>3000</v>
      </c>
      <c r="J166" s="38"/>
      <c r="K166" s="38"/>
      <c r="L166" s="39"/>
      <c r="M166" s="38"/>
      <c r="N166" s="38"/>
      <c r="O166" s="39">
        <v>1400</v>
      </c>
    </row>
    <row r="167" spans="2:15" ht="169.5" thickBot="1" x14ac:dyDescent="0.3">
      <c r="B167" s="85" t="s">
        <v>411</v>
      </c>
      <c r="C167" s="30" t="s">
        <v>412</v>
      </c>
      <c r="D167" s="30" t="s">
        <v>413</v>
      </c>
      <c r="E167" s="30" t="s">
        <v>414</v>
      </c>
      <c r="F167" s="30" t="s">
        <v>415</v>
      </c>
      <c r="G167" s="31">
        <v>2018</v>
      </c>
      <c r="H167" s="33"/>
      <c r="I167" s="39">
        <v>2000</v>
      </c>
      <c r="J167" s="38"/>
      <c r="K167" s="38"/>
      <c r="L167" s="39"/>
      <c r="M167" s="38"/>
      <c r="N167" s="38"/>
      <c r="O167" s="39">
        <v>2000</v>
      </c>
    </row>
    <row r="168" spans="2:15" ht="79.5" thickBot="1" x14ac:dyDescent="0.3">
      <c r="B168" s="85" t="s">
        <v>416</v>
      </c>
      <c r="C168" s="30" t="s">
        <v>412</v>
      </c>
      <c r="D168" s="30" t="s">
        <v>417</v>
      </c>
      <c r="E168" s="30" t="s">
        <v>418</v>
      </c>
      <c r="F168" s="30" t="s">
        <v>419</v>
      </c>
      <c r="G168" s="31" t="s">
        <v>122</v>
      </c>
      <c r="H168" s="33"/>
      <c r="I168" s="39">
        <v>6238</v>
      </c>
      <c r="J168" s="38"/>
      <c r="K168" s="38"/>
      <c r="L168" s="39">
        <v>3588</v>
      </c>
      <c r="M168" s="38"/>
      <c r="N168" s="38"/>
      <c r="O168" s="39">
        <v>1200</v>
      </c>
    </row>
    <row r="169" spans="2:15" ht="147" thickBot="1" x14ac:dyDescent="0.3">
      <c r="B169" s="85" t="s">
        <v>421</v>
      </c>
      <c r="C169" s="30" t="s">
        <v>412</v>
      </c>
      <c r="D169" s="30" t="s">
        <v>420</v>
      </c>
      <c r="E169" s="30" t="s">
        <v>422</v>
      </c>
      <c r="F169" s="30" t="s">
        <v>423</v>
      </c>
      <c r="G169" s="31">
        <v>2018</v>
      </c>
      <c r="H169" s="33"/>
      <c r="I169" s="39">
        <v>5200</v>
      </c>
      <c r="J169" s="38"/>
      <c r="K169" s="38"/>
      <c r="L169" s="39"/>
      <c r="M169" s="38"/>
      <c r="N169" s="38"/>
      <c r="O169" s="39">
        <v>5200</v>
      </c>
    </row>
    <row r="170" spans="2:15" ht="23.25" thickBot="1" x14ac:dyDescent="0.3">
      <c r="B170" s="86" t="s">
        <v>311</v>
      </c>
      <c r="C170" s="72" t="s">
        <v>312</v>
      </c>
      <c r="D170" s="72" t="s">
        <v>313</v>
      </c>
      <c r="E170" s="72" t="s">
        <v>110</v>
      </c>
      <c r="F170" s="73" t="s">
        <v>314</v>
      </c>
      <c r="G170" s="74" t="s">
        <v>473</v>
      </c>
      <c r="H170" s="77">
        <v>0</v>
      </c>
      <c r="I170" s="76">
        <v>1832312</v>
      </c>
      <c r="J170" s="77"/>
      <c r="K170" s="77"/>
      <c r="L170" s="76">
        <v>771558</v>
      </c>
      <c r="M170" s="77"/>
      <c r="N170" s="77"/>
      <c r="O170" s="76">
        <v>270000</v>
      </c>
    </row>
    <row r="171" spans="2:15" ht="23.25" thickBot="1" x14ac:dyDescent="0.3">
      <c r="B171" s="66" t="s">
        <v>315</v>
      </c>
      <c r="C171" s="30" t="s">
        <v>312</v>
      </c>
      <c r="D171" s="30" t="s">
        <v>316</v>
      </c>
      <c r="E171" s="30" t="s">
        <v>110</v>
      </c>
      <c r="F171" s="30" t="s">
        <v>317</v>
      </c>
      <c r="G171" s="31" t="s">
        <v>255</v>
      </c>
      <c r="H171" s="38">
        <v>0</v>
      </c>
      <c r="I171" s="39">
        <v>4083000</v>
      </c>
      <c r="J171" s="38"/>
      <c r="K171" s="38"/>
      <c r="L171" s="39">
        <v>1187100</v>
      </c>
      <c r="M171" s="38"/>
      <c r="N171" s="38"/>
      <c r="O171" s="39">
        <v>281035</v>
      </c>
    </row>
    <row r="172" spans="2:15" ht="34.5" thickBot="1" x14ac:dyDescent="0.3">
      <c r="B172" s="66" t="s">
        <v>318</v>
      </c>
      <c r="C172" s="30" t="s">
        <v>319</v>
      </c>
      <c r="D172" s="30" t="s">
        <v>320</v>
      </c>
      <c r="E172" s="30" t="s">
        <v>110</v>
      </c>
      <c r="F172" s="62" t="s">
        <v>321</v>
      </c>
      <c r="G172" s="31" t="s">
        <v>474</v>
      </c>
      <c r="H172" s="38">
        <v>0</v>
      </c>
      <c r="I172" s="39">
        <v>227550</v>
      </c>
      <c r="J172" s="38"/>
      <c r="K172" s="38"/>
      <c r="L172" s="39">
        <v>47573</v>
      </c>
      <c r="M172" s="38"/>
      <c r="N172" s="38"/>
      <c r="O172" s="39">
        <v>23500</v>
      </c>
    </row>
    <row r="173" spans="2:15" ht="45.75" thickBot="1" x14ac:dyDescent="0.3">
      <c r="B173" s="66" t="s">
        <v>322</v>
      </c>
      <c r="C173" s="30" t="s">
        <v>319</v>
      </c>
      <c r="D173" s="30" t="s">
        <v>323</v>
      </c>
      <c r="E173" s="30" t="s">
        <v>110</v>
      </c>
      <c r="F173" s="62" t="s">
        <v>324</v>
      </c>
      <c r="G173" s="31" t="s">
        <v>207</v>
      </c>
      <c r="H173" s="38">
        <v>0</v>
      </c>
      <c r="I173" s="39">
        <v>305153</v>
      </c>
      <c r="J173" s="38"/>
      <c r="K173" s="38"/>
      <c r="L173" s="39">
        <v>36174</v>
      </c>
      <c r="M173" s="38"/>
      <c r="N173" s="38"/>
      <c r="O173" s="39">
        <v>45000</v>
      </c>
    </row>
    <row r="174" spans="2:15" ht="23.25" thickBot="1" x14ac:dyDescent="0.3">
      <c r="B174" s="66" t="s">
        <v>325</v>
      </c>
      <c r="C174" s="30" t="s">
        <v>326</v>
      </c>
      <c r="D174" s="30" t="s">
        <v>327</v>
      </c>
      <c r="E174" s="30" t="s">
        <v>110</v>
      </c>
      <c r="F174" s="30" t="s">
        <v>328</v>
      </c>
      <c r="G174" s="31" t="s">
        <v>429</v>
      </c>
      <c r="H174" s="38">
        <v>0</v>
      </c>
      <c r="I174" s="39">
        <v>3000000</v>
      </c>
      <c r="J174" s="38"/>
      <c r="K174" s="38"/>
      <c r="L174" s="39"/>
      <c r="M174" s="38"/>
      <c r="N174" s="38"/>
      <c r="O174" s="39"/>
    </row>
    <row r="175" spans="2:15" ht="34.5" thickBot="1" x14ac:dyDescent="0.3">
      <c r="B175" s="66" t="s">
        <v>329</v>
      </c>
      <c r="C175" s="30" t="s">
        <v>330</v>
      </c>
      <c r="D175" s="30" t="s">
        <v>331</v>
      </c>
      <c r="E175" s="30" t="s">
        <v>110</v>
      </c>
      <c r="F175" s="62" t="s">
        <v>332</v>
      </c>
      <c r="G175" s="31" t="s">
        <v>114</v>
      </c>
      <c r="H175" s="38">
        <v>0</v>
      </c>
      <c r="I175" s="39">
        <v>96300</v>
      </c>
      <c r="J175" s="38"/>
      <c r="K175" s="38"/>
      <c r="L175" s="39">
        <v>57185</v>
      </c>
      <c r="M175" s="38"/>
      <c r="N175" s="38"/>
      <c r="O175" s="39">
        <v>0</v>
      </c>
    </row>
    <row r="176" spans="2:15" ht="15.75" thickBot="1" x14ac:dyDescent="0.3">
      <c r="B176" s="66"/>
      <c r="C176" s="49"/>
      <c r="D176" s="49"/>
      <c r="E176" s="49"/>
      <c r="F176" s="104" t="s">
        <v>333</v>
      </c>
      <c r="G176" s="105"/>
      <c r="H176" s="50">
        <f>SUM(H146:H175)</f>
        <v>191600</v>
      </c>
      <c r="I176" s="50">
        <f>SUM(I146:I175)</f>
        <v>28725118</v>
      </c>
      <c r="J176" s="50">
        <f>SUM(J146:J175)</f>
        <v>191600</v>
      </c>
      <c r="K176" s="51"/>
      <c r="L176" s="50">
        <f>SUM(L146:L175)</f>
        <v>7438186</v>
      </c>
      <c r="M176" s="51"/>
      <c r="N176" s="50"/>
      <c r="O176" s="50">
        <f>SUM(O146:O175)</f>
        <v>2788965</v>
      </c>
    </row>
    <row r="177" spans="2:15" ht="24" customHeight="1" thickBot="1" x14ac:dyDescent="0.3">
      <c r="B177" s="66"/>
      <c r="C177" s="49"/>
      <c r="D177" s="49"/>
      <c r="E177" s="49"/>
      <c r="F177" s="104" t="s">
        <v>334</v>
      </c>
      <c r="G177" s="105"/>
      <c r="H177" s="50">
        <f>H176+H137+H112+H86</f>
        <v>191600</v>
      </c>
      <c r="I177" s="50">
        <f>I176+I137+I112+J86</f>
        <v>119287548</v>
      </c>
      <c r="J177" s="50">
        <f>J176+J137</f>
        <v>191600</v>
      </c>
      <c r="K177" s="51"/>
      <c r="L177" s="50">
        <f>L176+L137+L112+N86</f>
        <v>39945026</v>
      </c>
      <c r="M177" s="51"/>
      <c r="N177" s="50">
        <f>N137+N112</f>
        <v>0</v>
      </c>
      <c r="O177" s="50">
        <f>O176+O137+O112+Q86</f>
        <v>12262202</v>
      </c>
    </row>
  </sheetData>
  <mergeCells count="176">
    <mergeCell ref="H9:H10"/>
    <mergeCell ref="J9:J10"/>
    <mergeCell ref="K9:K10"/>
    <mergeCell ref="L9:L10"/>
    <mergeCell ref="M9:M10"/>
    <mergeCell ref="N9:N10"/>
    <mergeCell ref="J5:K5"/>
    <mergeCell ref="B2:O2"/>
    <mergeCell ref="B4:B6"/>
    <mergeCell ref="C4:C6"/>
    <mergeCell ref="D4:D6"/>
    <mergeCell ref="E4:E6"/>
    <mergeCell ref="F4:F6"/>
    <mergeCell ref="G4:G6"/>
    <mergeCell ref="H4:I5"/>
    <mergeCell ref="J4:L4"/>
    <mergeCell ref="M4:O4"/>
    <mergeCell ref="L5:L6"/>
    <mergeCell ref="M5:N5"/>
    <mergeCell ref="O5:O6"/>
    <mergeCell ref="B9:B10"/>
    <mergeCell ref="C9:C10"/>
    <mergeCell ref="D9:D10"/>
    <mergeCell ref="E9:E10"/>
    <mergeCell ref="F9:F10"/>
    <mergeCell ref="G9:G10"/>
    <mergeCell ref="E59:E61"/>
    <mergeCell ref="F59:F61"/>
    <mergeCell ref="G59:G61"/>
    <mergeCell ref="H41:H42"/>
    <mergeCell ref="I41:I42"/>
    <mergeCell ref="J41:J42"/>
    <mergeCell ref="K41:K42"/>
    <mergeCell ref="F26:G26"/>
    <mergeCell ref="B35:O35"/>
    <mergeCell ref="B37:B39"/>
    <mergeCell ref="C37:C39"/>
    <mergeCell ref="D37:D39"/>
    <mergeCell ref="E37:E39"/>
    <mergeCell ref="F37:F39"/>
    <mergeCell ref="G37:G39"/>
    <mergeCell ref="H37:I38"/>
    <mergeCell ref="J37:L37"/>
    <mergeCell ref="M37:O37"/>
    <mergeCell ref="J38:K38"/>
    <mergeCell ref="L38:L39"/>
    <mergeCell ref="M38:N38"/>
    <mergeCell ref="O38:O39"/>
    <mergeCell ref="F68:G68"/>
    <mergeCell ref="B71:Q71"/>
    <mergeCell ref="I72:J72"/>
    <mergeCell ref="L72:M72"/>
    <mergeCell ref="B73:B75"/>
    <mergeCell ref="C73:C75"/>
    <mergeCell ref="D73:D75"/>
    <mergeCell ref="E73:E75"/>
    <mergeCell ref="F73:F75"/>
    <mergeCell ref="G73:G75"/>
    <mergeCell ref="B41:B42"/>
    <mergeCell ref="C41:C42"/>
    <mergeCell ref="D41:D42"/>
    <mergeCell ref="E41:E42"/>
    <mergeCell ref="G41:G42"/>
    <mergeCell ref="F53:G53"/>
    <mergeCell ref="B57:O57"/>
    <mergeCell ref="B59:B61"/>
    <mergeCell ref="C59:C61"/>
    <mergeCell ref="D59:D61"/>
    <mergeCell ref="L41:L42"/>
    <mergeCell ref="M41:M42"/>
    <mergeCell ref="H59:I60"/>
    <mergeCell ref="J59:L59"/>
    <mergeCell ref="M59:O59"/>
    <mergeCell ref="J60:K60"/>
    <mergeCell ref="L60:L61"/>
    <mergeCell ref="M60:N60"/>
    <mergeCell ref="O60:O61"/>
    <mergeCell ref="N41:N42"/>
    <mergeCell ref="O41:O42"/>
    <mergeCell ref="H76:I76"/>
    <mergeCell ref="K76:L76"/>
    <mergeCell ref="H77:I77"/>
    <mergeCell ref="K77:L77"/>
    <mergeCell ref="H73:J74"/>
    <mergeCell ref="K73:N73"/>
    <mergeCell ref="O73:Q73"/>
    <mergeCell ref="K74:M74"/>
    <mergeCell ref="N74:N75"/>
    <mergeCell ref="O74:P74"/>
    <mergeCell ref="Q74:Q75"/>
    <mergeCell ref="H75:I75"/>
    <mergeCell ref="K75:L75"/>
    <mergeCell ref="D81:D82"/>
    <mergeCell ref="E81:E82"/>
    <mergeCell ref="G81:G82"/>
    <mergeCell ref="H81:I82"/>
    <mergeCell ref="H78:I78"/>
    <mergeCell ref="K78:L78"/>
    <mergeCell ref="H79:I79"/>
    <mergeCell ref="K79:L79"/>
    <mergeCell ref="H80:I80"/>
    <mergeCell ref="K80:L80"/>
    <mergeCell ref="N83:N84"/>
    <mergeCell ref="O83:O84"/>
    <mergeCell ref="P83:P84"/>
    <mergeCell ref="Q83:Q84"/>
    <mergeCell ref="H85:I85"/>
    <mergeCell ref="K85:L85"/>
    <mergeCell ref="Q81:Q82"/>
    <mergeCell ref="B83:B84"/>
    <mergeCell ref="C83:C84"/>
    <mergeCell ref="D83:D84"/>
    <mergeCell ref="E83:E84"/>
    <mergeCell ref="G83:G84"/>
    <mergeCell ref="H83:I84"/>
    <mergeCell ref="J83:J84"/>
    <mergeCell ref="K83:L84"/>
    <mergeCell ref="M83:M84"/>
    <mergeCell ref="J81:J82"/>
    <mergeCell ref="K81:L82"/>
    <mergeCell ref="M81:M82"/>
    <mergeCell ref="N81:N82"/>
    <mergeCell ref="O81:O82"/>
    <mergeCell ref="P81:P82"/>
    <mergeCell ref="B81:B82"/>
    <mergeCell ref="C81:C82"/>
    <mergeCell ref="H92:I93"/>
    <mergeCell ref="J92:L92"/>
    <mergeCell ref="M92:O92"/>
    <mergeCell ref="J93:K93"/>
    <mergeCell ref="L93:L94"/>
    <mergeCell ref="M93:N93"/>
    <mergeCell ref="O93:O94"/>
    <mergeCell ref="F86:G86"/>
    <mergeCell ref="H86:I86"/>
    <mergeCell ref="K86:L86"/>
    <mergeCell ref="B90:O90"/>
    <mergeCell ref="B92:B94"/>
    <mergeCell ref="C92:C94"/>
    <mergeCell ref="D92:D94"/>
    <mergeCell ref="E92:E94"/>
    <mergeCell ref="F92:F94"/>
    <mergeCell ref="G92:G94"/>
    <mergeCell ref="B115:O115"/>
    <mergeCell ref="B117:B119"/>
    <mergeCell ref="C117:C119"/>
    <mergeCell ref="D117:D119"/>
    <mergeCell ref="E117:E119"/>
    <mergeCell ref="F117:F119"/>
    <mergeCell ref="G117:G119"/>
    <mergeCell ref="H117:I118"/>
    <mergeCell ref="J117:L117"/>
    <mergeCell ref="F177:G177"/>
    <mergeCell ref="F54:G54"/>
    <mergeCell ref="J144:K144"/>
    <mergeCell ref="L144:L145"/>
    <mergeCell ref="M144:N144"/>
    <mergeCell ref="O144:O145"/>
    <mergeCell ref="F176:G176"/>
    <mergeCell ref="B141:O141"/>
    <mergeCell ref="B143:B145"/>
    <mergeCell ref="C143:C145"/>
    <mergeCell ref="D143:D145"/>
    <mergeCell ref="E143:E145"/>
    <mergeCell ref="F143:F145"/>
    <mergeCell ref="G143:G145"/>
    <mergeCell ref="H143:I144"/>
    <mergeCell ref="J143:L143"/>
    <mergeCell ref="M143:O143"/>
    <mergeCell ref="M117:O117"/>
    <mergeCell ref="J118:K118"/>
    <mergeCell ref="L118:L119"/>
    <mergeCell ref="M118:N118"/>
    <mergeCell ref="O118:O119"/>
    <mergeCell ref="F137:G137"/>
    <mergeCell ref="F112:G112"/>
  </mergeCells>
  <pageMargins left="0.51181102362204722" right="0.51181102362204722" top="0.27559055118110237" bottom="0.27559055118110237" header="0.1181102362204724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J21"/>
  <sheetViews>
    <sheetView workbookViewId="0">
      <selection activeCell="I13" sqref="I13"/>
    </sheetView>
  </sheetViews>
  <sheetFormatPr defaultRowHeight="15" x14ac:dyDescent="0.25"/>
  <cols>
    <col min="5" max="5" width="30.42578125" customWidth="1"/>
    <col min="6" max="6" width="12.85546875" customWidth="1"/>
    <col min="7" max="7" width="18.28515625" customWidth="1"/>
    <col min="8" max="8" width="16.85546875" customWidth="1"/>
    <col min="9" max="9" width="35.28515625" customWidth="1"/>
  </cols>
  <sheetData>
    <row r="2" spans="5:10" ht="15.75" thickBot="1" x14ac:dyDescent="0.3"/>
    <row r="3" spans="5:10" ht="45" customHeight="1" x14ac:dyDescent="0.25">
      <c r="E3" s="186" t="s">
        <v>349</v>
      </c>
      <c r="F3" s="187"/>
      <c r="G3" s="187"/>
      <c r="H3" s="187"/>
      <c r="I3" s="188"/>
      <c r="J3" s="7"/>
    </row>
    <row r="4" spans="5:10" ht="15.75" thickBot="1" x14ac:dyDescent="0.3">
      <c r="E4" s="189"/>
      <c r="F4" s="190"/>
      <c r="G4" s="190"/>
      <c r="H4" s="190"/>
      <c r="I4" s="191"/>
      <c r="J4" s="7"/>
    </row>
    <row r="5" spans="5:10" ht="79.5" thickBot="1" x14ac:dyDescent="0.3">
      <c r="E5" s="8" t="s">
        <v>1</v>
      </c>
      <c r="F5" s="9" t="s">
        <v>337</v>
      </c>
      <c r="G5" s="9" t="s">
        <v>6</v>
      </c>
      <c r="H5" s="9" t="s">
        <v>476</v>
      </c>
      <c r="I5" s="9" t="s">
        <v>477</v>
      </c>
      <c r="J5" s="7"/>
    </row>
    <row r="6" spans="5:10" ht="18.75" thickBot="1" x14ac:dyDescent="0.3">
      <c r="E6" s="92" t="s">
        <v>12</v>
      </c>
      <c r="F6" s="11">
        <v>5</v>
      </c>
      <c r="G6" s="12">
        <v>682130</v>
      </c>
      <c r="H6" s="12">
        <v>482661</v>
      </c>
      <c r="I6" s="12">
        <v>35982</v>
      </c>
      <c r="J6" s="7"/>
    </row>
    <row r="7" spans="5:10" ht="18.75" thickBot="1" x14ac:dyDescent="0.3">
      <c r="E7" s="92" t="s">
        <v>75</v>
      </c>
      <c r="F7" s="11">
        <v>2</v>
      </c>
      <c r="G7" s="12">
        <v>104000</v>
      </c>
      <c r="H7" s="13">
        <v>100</v>
      </c>
      <c r="I7" s="12">
        <v>10500</v>
      </c>
      <c r="J7" s="7"/>
    </row>
    <row r="8" spans="5:10" ht="18.75" thickBot="1" x14ac:dyDescent="0.3">
      <c r="E8" s="92" t="s">
        <v>32</v>
      </c>
      <c r="F8" s="11">
        <v>3</v>
      </c>
      <c r="G8" s="12">
        <v>482946</v>
      </c>
      <c r="H8" s="12">
        <v>315937</v>
      </c>
      <c r="I8" s="12">
        <v>27002</v>
      </c>
      <c r="J8" s="7"/>
    </row>
    <row r="9" spans="5:10" ht="18.75" thickBot="1" x14ac:dyDescent="0.3">
      <c r="E9" s="92" t="s">
        <v>478</v>
      </c>
      <c r="F9" s="11">
        <v>8</v>
      </c>
      <c r="G9" s="12">
        <v>231268</v>
      </c>
      <c r="H9" s="12">
        <v>72528</v>
      </c>
      <c r="I9" s="12">
        <v>57390</v>
      </c>
      <c r="J9" s="7"/>
    </row>
    <row r="10" spans="5:10" ht="18.75" thickBot="1" x14ac:dyDescent="0.3">
      <c r="E10" s="92" t="s">
        <v>479</v>
      </c>
      <c r="F10" s="11">
        <v>1</v>
      </c>
      <c r="G10" s="12">
        <v>4000</v>
      </c>
      <c r="H10" s="12">
        <v>1500</v>
      </c>
      <c r="I10" s="12">
        <v>10</v>
      </c>
      <c r="J10" s="7"/>
    </row>
    <row r="11" spans="5:10" ht="18.75" thickBot="1" x14ac:dyDescent="0.3">
      <c r="E11" s="92" t="s">
        <v>84</v>
      </c>
      <c r="F11" s="11">
        <v>2</v>
      </c>
      <c r="G11" s="12">
        <v>118064</v>
      </c>
      <c r="H11" s="12">
        <v>20212</v>
      </c>
      <c r="I11" s="12">
        <v>33000</v>
      </c>
      <c r="J11" s="7"/>
    </row>
    <row r="12" spans="5:10" ht="32.25" thickBot="1" x14ac:dyDescent="0.3">
      <c r="E12" s="92" t="s">
        <v>338</v>
      </c>
      <c r="F12" s="11">
        <v>9</v>
      </c>
      <c r="G12" s="12">
        <v>476097</v>
      </c>
      <c r="H12" s="12">
        <v>132297</v>
      </c>
      <c r="I12" s="12">
        <v>155572</v>
      </c>
      <c r="J12" s="7"/>
    </row>
    <row r="13" spans="5:10" ht="36.75" thickBot="1" x14ac:dyDescent="0.3">
      <c r="E13" s="14" t="s">
        <v>339</v>
      </c>
      <c r="F13" s="15">
        <f>SUM(F6:F12)</f>
        <v>30</v>
      </c>
      <c r="G13" s="16">
        <f>SUM(G6:G12)</f>
        <v>2098505</v>
      </c>
      <c r="H13" s="16">
        <f>H12+H11+H10+H9+H8+H7+H6</f>
        <v>1025235</v>
      </c>
      <c r="I13" s="16">
        <f>SUM(I6:I12)</f>
        <v>319456</v>
      </c>
      <c r="J13" s="7"/>
    </row>
    <row r="14" spans="5:10" ht="15.75" x14ac:dyDescent="0.25">
      <c r="E14" s="17"/>
      <c r="F14" s="1"/>
      <c r="G14" s="1"/>
      <c r="H14" s="1"/>
      <c r="I14" s="1"/>
      <c r="J14" s="7"/>
    </row>
    <row r="15" spans="5:10" ht="15.75" thickBot="1" x14ac:dyDescent="0.3">
      <c r="E15" s="4"/>
      <c r="F15" s="4"/>
      <c r="G15" s="4"/>
      <c r="H15" s="4"/>
      <c r="I15" s="4"/>
      <c r="J15" s="7"/>
    </row>
    <row r="16" spans="5:10" ht="38.25" customHeight="1" x14ac:dyDescent="0.25">
      <c r="E16" s="192" t="s">
        <v>340</v>
      </c>
      <c r="F16" s="193"/>
      <c r="G16" s="193"/>
      <c r="H16" s="193"/>
      <c r="I16" s="194"/>
      <c r="J16" s="7"/>
    </row>
    <row r="17" spans="5:10" ht="3" customHeight="1" thickBot="1" x14ac:dyDescent="0.3">
      <c r="E17" s="195"/>
      <c r="F17" s="196"/>
      <c r="G17" s="196"/>
      <c r="H17" s="196"/>
      <c r="I17" s="197"/>
      <c r="J17" s="7"/>
    </row>
    <row r="18" spans="5:10" ht="32.25" thickBot="1" x14ac:dyDescent="0.3">
      <c r="E18" s="8" t="s">
        <v>341</v>
      </c>
      <c r="F18" s="9" t="s">
        <v>337</v>
      </c>
      <c r="G18" s="6"/>
      <c r="H18" s="6"/>
      <c r="I18" s="6"/>
      <c r="J18" s="7"/>
    </row>
    <row r="19" spans="5:10" ht="31.5" customHeight="1" thickBot="1" x14ac:dyDescent="0.3">
      <c r="E19" s="10" t="s">
        <v>342</v>
      </c>
      <c r="F19" s="11">
        <v>15</v>
      </c>
      <c r="G19" s="6"/>
      <c r="H19" s="6"/>
      <c r="I19" s="6"/>
      <c r="J19" s="7"/>
    </row>
    <row r="20" spans="5:10" ht="35.25" customHeight="1" thickBot="1" x14ac:dyDescent="0.3">
      <c r="E20" s="10" t="s">
        <v>343</v>
      </c>
      <c r="F20" s="11">
        <v>63</v>
      </c>
      <c r="G20" s="6"/>
      <c r="H20" s="6"/>
      <c r="I20" s="6"/>
      <c r="J20" s="7"/>
    </row>
    <row r="21" spans="5:10" ht="27.75" customHeight="1" thickBot="1" x14ac:dyDescent="0.3">
      <c r="E21" s="18" t="s">
        <v>344</v>
      </c>
      <c r="F21" s="19">
        <v>78</v>
      </c>
      <c r="G21" s="20"/>
      <c r="H21" s="6"/>
      <c r="I21" s="6"/>
      <c r="J21" s="7"/>
    </row>
  </sheetData>
  <mergeCells count="2">
    <mergeCell ref="E3:I4"/>
    <mergeCell ref="E16:I17"/>
  </mergeCells>
  <pageMargins left="0.9055118110236221" right="0.9055118110236221" top="0.94488188976377963" bottom="0.94488188976377963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5"/>
  <sheetViews>
    <sheetView workbookViewId="0">
      <selection activeCell="D24" sqref="D24"/>
    </sheetView>
  </sheetViews>
  <sheetFormatPr defaultRowHeight="15" x14ac:dyDescent="0.25"/>
  <cols>
    <col min="1" max="1" width="7" customWidth="1"/>
    <col min="2" max="2" width="16.42578125" customWidth="1"/>
    <col min="3" max="3" width="14.85546875" customWidth="1"/>
    <col min="4" max="4" width="23.42578125" customWidth="1"/>
    <col min="6" max="6" width="17.5703125" customWidth="1"/>
  </cols>
  <sheetData>
    <row r="3" spans="2:15" ht="18" x14ac:dyDescent="0.25">
      <c r="D3" s="198" t="s">
        <v>350</v>
      </c>
      <c r="E3" s="198"/>
      <c r="F3" s="198"/>
      <c r="G3" s="198"/>
      <c r="H3" s="198"/>
      <c r="I3" s="198"/>
      <c r="J3" s="198"/>
      <c r="K3" s="198"/>
      <c r="L3" s="198"/>
      <c r="M3" s="198"/>
    </row>
    <row r="4" spans="2:15" ht="18" x14ac:dyDescent="0.25"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15" ht="15.75" thickBot="1" x14ac:dyDescent="0.3"/>
    <row r="6" spans="2:15" ht="18.75" thickBot="1" x14ac:dyDescent="0.3">
      <c r="B6" s="199" t="s">
        <v>345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1"/>
    </row>
    <row r="7" spans="2:15" ht="15.75" thickBot="1" x14ac:dyDescent="0.3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ht="15.75" thickBot="1" x14ac:dyDescent="0.3">
      <c r="B8" s="202" t="s">
        <v>0</v>
      </c>
      <c r="C8" s="202" t="s">
        <v>1</v>
      </c>
      <c r="D8" s="202" t="s">
        <v>2</v>
      </c>
      <c r="E8" s="202" t="s">
        <v>3</v>
      </c>
      <c r="F8" s="202" t="s">
        <v>4</v>
      </c>
      <c r="G8" s="202" t="s">
        <v>5</v>
      </c>
      <c r="H8" s="205" t="s">
        <v>6</v>
      </c>
      <c r="I8" s="206"/>
      <c r="J8" s="209" t="s">
        <v>475</v>
      </c>
      <c r="K8" s="210"/>
      <c r="L8" s="211"/>
      <c r="M8" s="212" t="s">
        <v>353</v>
      </c>
      <c r="N8" s="213"/>
      <c r="O8" s="214"/>
    </row>
    <row r="9" spans="2:15" ht="15.75" thickBot="1" x14ac:dyDescent="0.3">
      <c r="B9" s="203"/>
      <c r="C9" s="203"/>
      <c r="D9" s="203"/>
      <c r="E9" s="203"/>
      <c r="F9" s="203"/>
      <c r="G9" s="203"/>
      <c r="H9" s="207"/>
      <c r="I9" s="208"/>
      <c r="J9" s="212" t="s">
        <v>7</v>
      </c>
      <c r="K9" s="214"/>
      <c r="L9" s="202" t="s">
        <v>8</v>
      </c>
      <c r="M9" s="212" t="s">
        <v>7</v>
      </c>
      <c r="N9" s="214"/>
      <c r="O9" s="202" t="s">
        <v>8</v>
      </c>
    </row>
    <row r="10" spans="2:15" ht="15.75" thickBot="1" x14ac:dyDescent="0.3">
      <c r="B10" s="204"/>
      <c r="C10" s="204"/>
      <c r="D10" s="204"/>
      <c r="E10" s="204"/>
      <c r="F10" s="204"/>
      <c r="G10" s="204"/>
      <c r="H10" s="5" t="s">
        <v>7</v>
      </c>
      <c r="I10" s="5" t="s">
        <v>8</v>
      </c>
      <c r="J10" s="5" t="s">
        <v>9</v>
      </c>
      <c r="K10" s="5" t="s">
        <v>10</v>
      </c>
      <c r="L10" s="204"/>
      <c r="M10" s="5" t="s">
        <v>9</v>
      </c>
      <c r="N10" s="5" t="s">
        <v>10</v>
      </c>
      <c r="O10" s="204"/>
    </row>
    <row r="11" spans="2:15" ht="36" customHeight="1" thickBot="1" x14ac:dyDescent="0.3">
      <c r="B11" s="29" t="s">
        <v>370</v>
      </c>
      <c r="C11" s="30" t="s">
        <v>371</v>
      </c>
      <c r="D11" s="30" t="s">
        <v>372</v>
      </c>
      <c r="E11" s="30" t="s">
        <v>14</v>
      </c>
      <c r="F11" s="47" t="s">
        <v>373</v>
      </c>
      <c r="G11" s="31" t="s">
        <v>374</v>
      </c>
      <c r="H11" s="36"/>
      <c r="I11" s="37">
        <v>4000</v>
      </c>
      <c r="J11" s="36"/>
      <c r="K11" s="36"/>
      <c r="L11" s="37">
        <v>1500</v>
      </c>
      <c r="M11" s="36"/>
      <c r="N11" s="36"/>
      <c r="O11" s="37">
        <v>10</v>
      </c>
    </row>
    <row r="12" spans="2:15" ht="23.25" thickBot="1" x14ac:dyDescent="0.3">
      <c r="B12" s="46" t="s">
        <v>362</v>
      </c>
      <c r="C12" s="30" t="s">
        <v>89</v>
      </c>
      <c r="D12" s="30" t="s">
        <v>363</v>
      </c>
      <c r="E12" s="31" t="s">
        <v>14</v>
      </c>
      <c r="F12" s="78" t="s">
        <v>364</v>
      </c>
      <c r="G12" s="79" t="s">
        <v>365</v>
      </c>
      <c r="H12" s="55"/>
      <c r="I12" s="39">
        <v>4790</v>
      </c>
      <c r="J12" s="55"/>
      <c r="K12" s="55"/>
      <c r="L12" s="55"/>
      <c r="M12" s="55"/>
      <c r="N12" s="55"/>
      <c r="O12" s="39">
        <v>4790</v>
      </c>
    </row>
    <row r="13" spans="2:15" ht="58.5" customHeight="1" thickBot="1" x14ac:dyDescent="0.3">
      <c r="B13" s="70" t="s">
        <v>394</v>
      </c>
      <c r="C13" s="30" t="s">
        <v>390</v>
      </c>
      <c r="D13" s="30" t="s">
        <v>395</v>
      </c>
      <c r="E13" s="30" t="s">
        <v>396</v>
      </c>
      <c r="F13" s="30" t="s">
        <v>397</v>
      </c>
      <c r="G13" s="31" t="s">
        <v>398</v>
      </c>
      <c r="H13" s="33"/>
      <c r="I13" s="39">
        <v>4000</v>
      </c>
      <c r="J13" s="38"/>
      <c r="K13" s="38"/>
      <c r="L13" s="39"/>
      <c r="M13" s="38"/>
      <c r="N13" s="38"/>
      <c r="O13" s="39">
        <v>1800</v>
      </c>
    </row>
    <row r="14" spans="2:15" ht="36" customHeight="1" thickBot="1" x14ac:dyDescent="0.3">
      <c r="B14" s="71" t="s">
        <v>467</v>
      </c>
      <c r="C14" s="72" t="s">
        <v>295</v>
      </c>
      <c r="D14" s="72" t="s">
        <v>468</v>
      </c>
      <c r="E14" s="72" t="s">
        <v>110</v>
      </c>
      <c r="F14" s="73" t="s">
        <v>469</v>
      </c>
      <c r="G14" s="74">
        <v>2018</v>
      </c>
      <c r="H14" s="75">
        <v>0</v>
      </c>
      <c r="I14" s="76">
        <v>13104</v>
      </c>
      <c r="J14" s="77"/>
      <c r="K14" s="77"/>
      <c r="L14" s="76"/>
      <c r="M14" s="77"/>
      <c r="N14" s="77"/>
      <c r="O14" s="76">
        <v>13104</v>
      </c>
    </row>
    <row r="15" spans="2:15" ht="46.5" customHeight="1" thickBot="1" x14ac:dyDescent="0.3">
      <c r="B15" s="70" t="s">
        <v>464</v>
      </c>
      <c r="C15" s="72" t="s">
        <v>295</v>
      </c>
      <c r="D15" s="72" t="s">
        <v>465</v>
      </c>
      <c r="E15" s="72" t="s">
        <v>110</v>
      </c>
      <c r="F15" s="62" t="s">
        <v>466</v>
      </c>
      <c r="G15" s="31">
        <v>2018</v>
      </c>
      <c r="H15" s="33"/>
      <c r="I15" s="39">
        <v>12422</v>
      </c>
      <c r="J15" s="38"/>
      <c r="K15" s="38"/>
      <c r="L15" s="39"/>
      <c r="M15" s="38"/>
      <c r="N15" s="38"/>
      <c r="O15" s="39">
        <v>12422</v>
      </c>
    </row>
  </sheetData>
  <mergeCells count="15">
    <mergeCell ref="D3:M3"/>
    <mergeCell ref="B6:O6"/>
    <mergeCell ref="B8:B10"/>
    <mergeCell ref="C8:C10"/>
    <mergeCell ref="D8:D10"/>
    <mergeCell ref="E8:E10"/>
    <mergeCell ref="F8:F10"/>
    <mergeCell ref="G8:G10"/>
    <mergeCell ref="H8:I9"/>
    <mergeCell ref="J8:L8"/>
    <mergeCell ref="M8:O8"/>
    <mergeCell ref="J9:K9"/>
    <mergeCell ref="L9:L10"/>
    <mergeCell ref="M9:N9"/>
    <mergeCell ref="O9:O1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Nesrin ÖZ</dc:creator>
  <cp:lastModifiedBy>Ali DURAS</cp:lastModifiedBy>
  <cp:lastPrinted>2018-01-18T11:01:57Z</cp:lastPrinted>
  <dcterms:created xsi:type="dcterms:W3CDTF">2017-01-17T05:54:50Z</dcterms:created>
  <dcterms:modified xsi:type="dcterms:W3CDTF">2018-01-24T06:45:08Z</dcterms:modified>
</cp:coreProperties>
</file>